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2"/>
  </bookViews>
  <sheets>
    <sheet name="IS" sheetId="1" r:id="rId1"/>
    <sheet name="BS" sheetId="2" r:id="rId2"/>
    <sheet name="Equity" sheetId="3" r:id="rId3"/>
    <sheet name="CFS" sheetId="4" r:id="rId4"/>
  </sheets>
  <definedNames>
    <definedName name="_xlnm.Print_Area" localSheetId="1">'BS'!$A$1:$H$126</definedName>
    <definedName name="_xlnm.Print_Area" localSheetId="3">'CFS'!$A$1:$G$105</definedName>
    <definedName name="_xlnm.Print_Area" localSheetId="0">'IS'!$A$1:$J$125</definedName>
  </definedNames>
  <calcPr fullCalcOnLoad="1"/>
</workbook>
</file>

<file path=xl/sharedStrings.xml><?xml version="1.0" encoding="utf-8"?>
<sst xmlns="http://schemas.openxmlformats.org/spreadsheetml/2006/main" count="411" uniqueCount="187">
  <si>
    <t>PROFORMA CONSOLIDATED INCOME STATEMENTS</t>
  </si>
  <si>
    <t>INDIVIDUAL PERIOD</t>
  </si>
  <si>
    <t>CUMULATIVE PERIOD</t>
  </si>
  <si>
    <t>CURRENT YEAR</t>
  </si>
  <si>
    <t>CORRESPONDING</t>
  </si>
  <si>
    <t>QUARTER ENDED</t>
  </si>
  <si>
    <t>TO DATE</t>
  </si>
  <si>
    <t>NOTE</t>
  </si>
  <si>
    <t>REVENUE</t>
  </si>
  <si>
    <t>N/A</t>
  </si>
  <si>
    <t>COST OF SALES</t>
  </si>
  <si>
    <t>GROSS PROFIT</t>
  </si>
  <si>
    <t>OTHER OPERATING INCOME</t>
  </si>
  <si>
    <t>SELLING AND DISTRIBUTION COSTS</t>
  </si>
  <si>
    <t>ADMINISTRATION EXPENSES</t>
  </si>
  <si>
    <t>OTHER OPERATING EXPENSES</t>
  </si>
  <si>
    <t>PROFIT FROM OPERATIONS</t>
  </si>
  <si>
    <t>FINANCE COSTS</t>
  </si>
  <si>
    <t>PROFIT BEFORE TAXATION</t>
  </si>
  <si>
    <t>PROFIT AFTER TAXATION</t>
  </si>
  <si>
    <t>AS AT END OF CURRENT YEAR QUARTER</t>
  </si>
  <si>
    <t>AS AT PRECEDING FINANCIAL YEAR</t>
  </si>
  <si>
    <t>ENDED</t>
  </si>
  <si>
    <t>Note</t>
  </si>
  <si>
    <t>PLANT AND EQUIPMENT</t>
  </si>
  <si>
    <t>CURRENT ASSETS</t>
  </si>
  <si>
    <t>Inventories</t>
  </si>
  <si>
    <t>Receivables</t>
  </si>
  <si>
    <t>Cash and bank balances</t>
  </si>
  <si>
    <t>Payables</t>
  </si>
  <si>
    <t>NET CURRENT ASSETS</t>
  </si>
  <si>
    <t>Represented by:</t>
  </si>
  <si>
    <t>SHARE CAPITAL</t>
  </si>
  <si>
    <t>SHAREHOLDERS' EQUITY</t>
  </si>
  <si>
    <t>NOTES TO  CASH FLOW STATEMENT</t>
  </si>
  <si>
    <t>Cash and cash equivalents comprise of:</t>
  </si>
  <si>
    <t>PROFORMA CONSOLIDATED STATEMENT OF CHANGES IN EQUITY</t>
  </si>
  <si>
    <t>Share</t>
  </si>
  <si>
    <t>Capital</t>
  </si>
  <si>
    <t>Total</t>
  </si>
  <si>
    <t>Net loss for the period</t>
  </si>
  <si>
    <t>Issuance of shares</t>
  </si>
  <si>
    <t>Retained</t>
  </si>
  <si>
    <t>Profits</t>
  </si>
  <si>
    <t>Net profit for period</t>
  </si>
  <si>
    <t>CONSOLIDATED INCOME STATEMENTS</t>
  </si>
  <si>
    <t>CONSOLIDATED BALANCE SHEET</t>
  </si>
  <si>
    <t>3rd Quarter</t>
  </si>
  <si>
    <t>PROFORMA CONSOLIDATED BALANCE SHEET</t>
  </si>
  <si>
    <t>CONSOLIDATED STATEMENT OF CHANGES IN EQUITY</t>
  </si>
  <si>
    <t>CONSOLIDATED  CASH FLOW STATEMENT</t>
  </si>
  <si>
    <t>Increase in receivables</t>
  </si>
  <si>
    <t>Increase in payables</t>
  </si>
  <si>
    <t>Tax paid</t>
  </si>
  <si>
    <t>PROFORMA CONSOLIDATED  CASH FLOW STATEMENT</t>
  </si>
  <si>
    <t>EARNING PER SHARE (SEN)**</t>
  </si>
  <si>
    <t>Notes:-</t>
  </si>
  <si>
    <t>PERIOD ENDED</t>
  </si>
  <si>
    <t xml:space="preserve">as the acquisition was completed subsequent to the reporting period. </t>
  </si>
  <si>
    <t>The following financial results have not been audited.</t>
  </si>
  <si>
    <t>FOR THE QUARTER ENDED 30 SEPTEMBER 2005</t>
  </si>
  <si>
    <t>(BEFORE acquisition of Compugates Sdn. Bhd.)</t>
  </si>
  <si>
    <t>30/09/2004*</t>
  </si>
  <si>
    <t xml:space="preserve">Compugates Holdings Berhad completed the acquisition of Compugates Sdn. Bhd. ("CSB") on 25 October 2005.  </t>
  </si>
  <si>
    <t xml:space="preserve">The above Income Statements for the period ended 30 September 2005 did not incorporate the results of CSB </t>
  </si>
  <si>
    <t xml:space="preserve">*  Compugates Holdings Berhad will be listed on the Main Board of Bursa Malaysia Securities Berhad on 30 December 2005 </t>
  </si>
  <si>
    <t>(AFTER acquisition of Compugates Sdn. Bhd.)</t>
  </si>
  <si>
    <t xml:space="preserve">Compugates Holdings Berhad completed the acquisition of Compugates Sdn. Bhd. ("CSB") on </t>
  </si>
  <si>
    <t>effects of the acquisition of CSB had the acquisition been implemented and completed on 1 January 2005.</t>
  </si>
  <si>
    <t xml:space="preserve">*  Compugates Holdings Berhad will be listed on the Main Board of Bursa Malaysia Securities Berhad on 30 December 2005 and </t>
  </si>
  <si>
    <t xml:space="preserve">**  Earnings per share is calculated based on proforma profit after taxation divided by the number of shares </t>
  </si>
  <si>
    <t>The actual date of acquisition of CSB is 25 October 2005.</t>
  </si>
  <si>
    <t>AS AT 30 SEPTEMBER 2005</t>
  </si>
  <si>
    <t>30 SEPT 2005</t>
  </si>
  <si>
    <t>31 DEC 2004*</t>
  </si>
  <si>
    <t>CURRENT LIABILITIES</t>
  </si>
  <si>
    <t>* Compugates Holdings Berhad will be listed on the Main Board of Bursa Malaysia Securities</t>
  </si>
  <si>
    <t>Berhad on 30 December 2005 and as such no corresponding figures of year 2004 have been included.</t>
  </si>
  <si>
    <t>acquisition was completed subsequent to the reporting period.</t>
  </si>
  <si>
    <t>had the acquisition been implemented and completed on 1 January 2005 would have been as follow:-</t>
  </si>
  <si>
    <t>The actual results of Compugates Holdings Berhad for the period ended 30 September 2005 are as follows:-</t>
  </si>
  <si>
    <t xml:space="preserve">COMPUGATES HOLDINGS BERHAD </t>
  </si>
  <si>
    <t>(Company No. 669287-H)</t>
  </si>
  <si>
    <t>(Incorporated in Malaysia)</t>
  </si>
  <si>
    <t>SELLING AND DISTRIBUTION EXPENSES</t>
  </si>
  <si>
    <t>RM'000</t>
  </si>
  <si>
    <t>The consolidated income statements should be read in conjunction with the accompanying explanatory notes attached to the</t>
  </si>
  <si>
    <t>interim financial statements.</t>
  </si>
  <si>
    <t>PROPERTY, PLANT AND EQUIPMENT</t>
  </si>
  <si>
    <t>GOODWILL ON CONSOLIDATION</t>
  </si>
  <si>
    <t>LISTING PREMIUM</t>
  </si>
  <si>
    <t>Short term borrowings</t>
  </si>
  <si>
    <t>REPRESENTED BY:</t>
  </si>
  <si>
    <t xml:space="preserve">IRREDEEMABLE CONVERTIBLE </t>
  </si>
  <si>
    <t xml:space="preserve">  PREFERENCE SHARES ("ICPS")</t>
  </si>
  <si>
    <t>RETAINED PROFITS</t>
  </si>
  <si>
    <t>SHARE PREMIUM</t>
  </si>
  <si>
    <t>LONG TERM AND DEFERRED LIABILITIES</t>
  </si>
  <si>
    <t>ACCUMULATED LOSS</t>
  </si>
  <si>
    <t>Cash and cash equivalents</t>
  </si>
  <si>
    <t>#</t>
  </si>
  <si>
    <t>Net Tangible Liability per share (sen)</t>
  </si>
  <si>
    <t>Net Tangible Assets per share (sen)</t>
  </si>
  <si>
    <t># Issued and paid up share capital of RM2 comprising 2 ordinary shares of RM1.00 each.</t>
  </si>
  <si>
    <t xml:space="preserve">Share </t>
  </si>
  <si>
    <t>Premium</t>
  </si>
  <si>
    <t>ICPS</t>
  </si>
  <si>
    <t>At 13 October 2004 (Date of incorporation)</t>
  </si>
  <si>
    <t>Accumulated</t>
  </si>
  <si>
    <t>Loss</t>
  </si>
  <si>
    <t>Balance as at 30 September 2005</t>
  </si>
  <si>
    <t xml:space="preserve">  At 13 October 2004 (Date of incorporation)</t>
  </si>
  <si>
    <t>Profit before taxation</t>
  </si>
  <si>
    <t>Allowance for doubtful debts</t>
  </si>
  <si>
    <t>Bad debts written off</t>
  </si>
  <si>
    <t>Interest expense</t>
  </si>
  <si>
    <t>Interest income</t>
  </si>
  <si>
    <t>Depreciation of property, plant and equipment</t>
  </si>
  <si>
    <t>Operating profit before working capital changes</t>
  </si>
  <si>
    <t>Decrease in inventories</t>
  </si>
  <si>
    <t>Cash from operations</t>
  </si>
  <si>
    <t>Interest paid</t>
  </si>
  <si>
    <t>NET CASH FROM OPERATING ACTIVITIES</t>
  </si>
  <si>
    <t>CASH FLOWS FROM INVESTING ACTIVITIES</t>
  </si>
  <si>
    <t>Net cash inflow from acquisition of a subsidiary</t>
  </si>
  <si>
    <t>Interest received</t>
  </si>
  <si>
    <t>Purchase of property, plant and equipment</t>
  </si>
  <si>
    <t>NET CASH FROM INVESTING ACTIVITIES</t>
  </si>
  <si>
    <t>Repayment of hire purchase obligations</t>
  </si>
  <si>
    <t>NET INCREASE IN CASH AND CASH EQUIVALENTS</t>
  </si>
  <si>
    <t>CASH AND CASH EQUIVALENTS AT 01.01.2005</t>
  </si>
  <si>
    <t>CASH AND CASH EQUIVALENTS AT 30.09.2005</t>
  </si>
  <si>
    <t>NET CASH FOR FINANCING ACTIVITIES</t>
  </si>
  <si>
    <t>CASH FLOWS FOR FINANCING ACTIVITIES</t>
  </si>
  <si>
    <t>Adjustments for:-</t>
  </si>
  <si>
    <t>CASH FLOWS FROM OPERATING ACTIVITIES</t>
  </si>
  <si>
    <t>Fixed deposits with licensed banks</t>
  </si>
  <si>
    <t>explanatory notes attached to the interim financial statements.</t>
  </si>
  <si>
    <t>Loss for the period/Operating loss before working</t>
  </si>
  <si>
    <t xml:space="preserve">  capital changes</t>
  </si>
  <si>
    <t>CASH FLOW FROM OPERATING ACTIVITY</t>
  </si>
  <si>
    <t>NET MOVEMENT FROM OPERATING ACTIVITY</t>
  </si>
  <si>
    <t>NET CASH FROM FINANCING ACTIVITY</t>
  </si>
  <si>
    <t>Proceeds from issuance of shares</t>
  </si>
  <si>
    <t>*</t>
  </si>
  <si>
    <t>NET MOVEMENT IN CASH IN HAND</t>
  </si>
  <si>
    <t>* Amount equals RM2.</t>
  </si>
  <si>
    <t>accompanying explanatory notes attached to the interim financial statements.</t>
  </si>
  <si>
    <t xml:space="preserve">The unaudited Condensed Consolidated Cash Flow Statement should be read in conjunction with the </t>
  </si>
  <si>
    <t xml:space="preserve">The unaudited Condensed Consolidated Statement of Changes in Equity should be read in conjunction with the </t>
  </si>
  <si>
    <t xml:space="preserve">The unaudited Condensed Proforma Consolidated Statement of Changes in Equity should be read in conjunction with the </t>
  </si>
  <si>
    <t xml:space="preserve">The unaudited Condensed Proforma Consolidated Cash Flow Statement should be read in conjunction </t>
  </si>
  <si>
    <t>with the accompanying explanatory notes attached to the interim financial statements.</t>
  </si>
  <si>
    <t xml:space="preserve">The unaudited Condensed Proforma Consolidated Balance Sheet should be read in conjunction with the accompanying </t>
  </si>
  <si>
    <t xml:space="preserve">The unaudited Condensed Consolidated Balance Sheet should be read in conjunction with the accompanying </t>
  </si>
  <si>
    <t xml:space="preserve">The unaudited Condensed Proforma Consolidated Income Statements should be read in conjunction with the accompanying </t>
  </si>
  <si>
    <t>explanatory notes to the interim financial statements.</t>
  </si>
  <si>
    <t>LOSS FROM OPERATIONS</t>
  </si>
  <si>
    <t>LOSS BEFORE TAXATION</t>
  </si>
  <si>
    <t>LOSS AFTER TAXATION</t>
  </si>
  <si>
    <t>LOSS PER SHARE (SEN)**</t>
  </si>
  <si>
    <t xml:space="preserve">   30 September 2005. </t>
  </si>
  <si>
    <t>TAXATION</t>
  </si>
  <si>
    <t xml:space="preserve">    and as such no corresponding figures for year 2004 have been included.</t>
  </si>
  <si>
    <t>** Loss per share is calculated based on the loss after taxation divided by the number of shares of RM1.00 each in issue as at</t>
  </si>
  <si>
    <t xml:space="preserve">    as such no corresponding figures for year 2004 have been included.</t>
  </si>
  <si>
    <t xml:space="preserve">    of RM1.00 each in issue after incorporating the issuance of new ordinary shares pursuant to the acquisition of CSB. </t>
  </si>
  <si>
    <t xml:space="preserve"> is as follows:-</t>
  </si>
  <si>
    <t>The actual balance sheet of Compugates Holdings Berhad at 30 September 2005 is as follows:-</t>
  </si>
  <si>
    <t>Berhad on 30 December 2005 and as such no corresponding figures for year 2004 have been included.</t>
  </si>
  <si>
    <t xml:space="preserve">The above Balance Sheet for the period ended 30 September 2005 did not incorporate the balance sheet of CSB as the </t>
  </si>
  <si>
    <t>The actual changes in equity of Compugates Holdings Berhad for the period ended 30 September 2005 is as follows:-</t>
  </si>
  <si>
    <t xml:space="preserve">The proforma statement of changes in equity of the Group incorporating the statement of changes in equity of CSB, to show the effects of the </t>
  </si>
  <si>
    <t>The actual cash flow of Compugates Holdings Berhad for the period ended 30 September 2005</t>
  </si>
  <si>
    <t xml:space="preserve">The proforma cash flow statement of the Group incorporating the cash flow statement of CSB, to show the </t>
  </si>
  <si>
    <t xml:space="preserve">effects of the acquisition of CSB had the acquisition been implemented and completed on 1 January 2005 </t>
  </si>
  <si>
    <t>The proforma balance sheet of the Group incorporating the balance sheet of CSB, to show the effects of the acquisition of CSB</t>
  </si>
  <si>
    <t xml:space="preserve">The proforma results of the Group incorporating the results of CSB, to show the effects of the acquisition of CSB had the acquisition </t>
  </si>
  <si>
    <t>been implemented and completed on 1 January 2005 would have been as follows:-</t>
  </si>
  <si>
    <t xml:space="preserve">25 October 2005.  The above proforma results of the Group incorporated the results of CSB, to show the </t>
  </si>
  <si>
    <t>Provision for taxation</t>
  </si>
  <si>
    <t>Long term borrowings</t>
  </si>
  <si>
    <t>Deferred taxation</t>
  </si>
  <si>
    <t>Short-term borrowings</t>
  </si>
  <si>
    <t>acquisition of CSB had the acquisition been implemented and completed on 1 January 2005 would have been as follows:-</t>
  </si>
  <si>
    <t>would have been as follows:-</t>
  </si>
  <si>
    <t>Net repayment of bankers' acceptances</t>
  </si>
</sst>
</file>

<file path=xl/styles.xml><?xml version="1.0" encoding="utf-8"?>
<styleSheet xmlns="http://schemas.openxmlformats.org/spreadsheetml/2006/main">
  <numFmts count="3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_(* #,##0.00_);_(* \(#,##0.00\);_(* \-??_);_(@_)"/>
    <numFmt numFmtId="187" formatCode="_(* #,##0_);_(* \(#,##0\);_(* \-??_);_(@_)"/>
    <numFmt numFmtId="188" formatCode="mm/yy"/>
    <numFmt numFmtId="189" formatCode="d/mmm/yy"/>
    <numFmt numFmtId="190" formatCode="#,##0\ _$;\-#,##0\ _$"/>
    <numFmt numFmtId="191" formatCode="_(* #,##0_);_(* \(#,##0\);_(* &quot;-&quot;??_);_(@_)"/>
    <numFmt numFmtId="192" formatCode="_(* #,##0.0_);_(* \(#,##0.0\);_(* \-??_);_(@_)"/>
  </numFmts>
  <fonts count="10">
    <font>
      <sz val="10"/>
      <name val="Arial"/>
      <family val="0"/>
    </font>
    <font>
      <sz val="11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Fill="1" applyAlignment="1">
      <alignment horizontal="left"/>
      <protection/>
    </xf>
    <xf numFmtId="0" fontId="4" fillId="0" borderId="0" xfId="20" applyFont="1" applyAlignment="1">
      <alignment horizontal="right"/>
      <protection/>
    </xf>
    <xf numFmtId="0" fontId="5" fillId="0" borderId="0" xfId="0" applyFont="1" applyAlignment="1">
      <alignment/>
    </xf>
    <xf numFmtId="0" fontId="3" fillId="0" borderId="0" xfId="20" applyFont="1">
      <alignment/>
      <protection/>
    </xf>
    <xf numFmtId="0" fontId="6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Fill="1" applyAlignment="1">
      <alignment horizontal="left"/>
      <protection/>
    </xf>
    <xf numFmtId="0" fontId="5" fillId="0" borderId="0" xfId="20" applyFont="1">
      <alignment/>
      <protection/>
    </xf>
    <xf numFmtId="0" fontId="3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5" fillId="0" borderId="0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49" fontId="3" fillId="0" borderId="0" xfId="20" applyNumberFormat="1" applyFont="1" applyFill="1" applyAlignment="1">
      <alignment/>
      <protection/>
    </xf>
    <xf numFmtId="0" fontId="3" fillId="0" borderId="1" xfId="20" applyFont="1" applyFill="1" applyBorder="1" applyAlignment="1">
      <alignment horizontal="center"/>
      <protection/>
    </xf>
    <xf numFmtId="0" fontId="5" fillId="0" borderId="0" xfId="20" applyFont="1" applyFill="1" applyAlignment="1">
      <alignment horizontal="center"/>
      <protection/>
    </xf>
    <xf numFmtId="187" fontId="5" fillId="0" borderId="0" xfId="17" applyNumberFormat="1" applyFont="1" applyFill="1" applyBorder="1" applyAlignment="1" applyProtection="1">
      <alignment/>
      <protection/>
    </xf>
    <xf numFmtId="187" fontId="5" fillId="0" borderId="0" xfId="17" applyNumberFormat="1" applyFont="1" applyFill="1" applyBorder="1" applyAlignment="1" applyProtection="1">
      <alignment horizontal="center"/>
      <protection/>
    </xf>
    <xf numFmtId="187" fontId="5" fillId="0" borderId="1" xfId="17" applyNumberFormat="1" applyFont="1" applyFill="1" applyBorder="1" applyAlignment="1" applyProtection="1">
      <alignment/>
      <protection/>
    </xf>
    <xf numFmtId="187" fontId="5" fillId="0" borderId="1" xfId="17" applyNumberFormat="1" applyFont="1" applyFill="1" applyBorder="1" applyAlignment="1" applyProtection="1">
      <alignment horizontal="center"/>
      <protection/>
    </xf>
    <xf numFmtId="187" fontId="5" fillId="0" borderId="0" xfId="15" applyNumberFormat="1" applyFont="1" applyFill="1" applyBorder="1" applyAlignment="1" applyProtection="1">
      <alignment/>
      <protection/>
    </xf>
    <xf numFmtId="191" fontId="5" fillId="0" borderId="0" xfId="15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186" fontId="5" fillId="0" borderId="0" xfId="17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20" applyFont="1" applyFill="1" applyAlignment="1">
      <alignment horizontal="right"/>
      <protection/>
    </xf>
    <xf numFmtId="0" fontId="6" fillId="0" borderId="0" xfId="20" applyFont="1" applyFill="1">
      <alignment/>
      <protection/>
    </xf>
    <xf numFmtId="187" fontId="5" fillId="0" borderId="2" xfId="17" applyNumberFormat="1" applyFont="1" applyFill="1" applyBorder="1" applyAlignment="1" applyProtection="1">
      <alignment/>
      <protection/>
    </xf>
    <xf numFmtId="187" fontId="5" fillId="0" borderId="2" xfId="17" applyNumberFormat="1" applyFont="1" applyFill="1" applyBorder="1" applyAlignment="1" applyProtection="1">
      <alignment horizontal="center"/>
      <protection/>
    </xf>
    <xf numFmtId="0" fontId="7" fillId="0" borderId="0" xfId="21" applyFont="1" applyFill="1">
      <alignment/>
      <protection/>
    </xf>
    <xf numFmtId="0" fontId="5" fillId="0" borderId="0" xfId="0" applyFont="1" applyAlignment="1">
      <alignment horizontal="center"/>
    </xf>
    <xf numFmtId="14" fontId="3" fillId="0" borderId="1" xfId="20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 quotePrefix="1">
      <alignment horizontal="center"/>
    </xf>
    <xf numFmtId="188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7" fontId="5" fillId="0" borderId="0" xfId="15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187" fontId="5" fillId="0" borderId="3" xfId="15" applyNumberFormat="1" applyFont="1" applyFill="1" applyBorder="1" applyAlignment="1" applyProtection="1">
      <alignment/>
      <protection/>
    </xf>
    <xf numFmtId="187" fontId="5" fillId="0" borderId="3" xfId="15" applyNumberFormat="1" applyFont="1" applyFill="1" applyBorder="1" applyAlignment="1" applyProtection="1">
      <alignment horizontal="center"/>
      <protection/>
    </xf>
    <xf numFmtId="0" fontId="5" fillId="0" borderId="0" xfId="20" applyFont="1" applyAlignment="1">
      <alignment horizontal="center"/>
      <protection/>
    </xf>
    <xf numFmtId="186" fontId="5" fillId="0" borderId="0" xfId="15" applyFont="1" applyAlignment="1">
      <alignment horizontal="center"/>
    </xf>
    <xf numFmtId="186" fontId="5" fillId="0" borderId="0" xfId="15" applyNumberFormat="1" applyFont="1" applyFill="1" applyBorder="1" applyAlignment="1" applyProtection="1">
      <alignment/>
      <protection/>
    </xf>
    <xf numFmtId="0" fontId="7" fillId="0" borderId="0" xfId="20" applyFont="1">
      <alignment/>
      <protection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20" applyFont="1" applyFill="1" applyBorder="1" applyAlignment="1">
      <alignment horizontal="left"/>
      <protection/>
    </xf>
    <xf numFmtId="187" fontId="3" fillId="0" borderId="0" xfId="17" applyNumberFormat="1" applyFont="1" applyFill="1" applyBorder="1" applyAlignment="1">
      <alignment horizontal="left"/>
    </xf>
    <xf numFmtId="0" fontId="3" fillId="0" borderId="0" xfId="20" applyFont="1" applyFill="1" applyBorder="1">
      <alignment/>
      <protection/>
    </xf>
    <xf numFmtId="187" fontId="5" fillId="0" borderId="0" xfId="17" applyNumberFormat="1" applyFont="1" applyFill="1" applyAlignment="1">
      <alignment/>
    </xf>
    <xf numFmtId="187" fontId="3" fillId="0" borderId="0" xfId="17" applyNumberFormat="1" applyFont="1" applyFill="1" applyAlignment="1">
      <alignment horizontal="center"/>
    </xf>
    <xf numFmtId="187" fontId="3" fillId="0" borderId="1" xfId="17" applyNumberFormat="1" applyFont="1" applyFill="1" applyBorder="1" applyAlignment="1">
      <alignment horizontal="center"/>
    </xf>
    <xf numFmtId="187" fontId="5" fillId="0" borderId="0" xfId="17" applyNumberFormat="1" applyFont="1" applyFill="1" applyAlignment="1">
      <alignment horizontal="center"/>
    </xf>
    <xf numFmtId="187" fontId="5" fillId="0" borderId="0" xfId="20" applyNumberFormat="1" applyFont="1" applyFill="1">
      <alignment/>
      <protection/>
    </xf>
    <xf numFmtId="187" fontId="7" fillId="0" borderId="0" xfId="17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187" fontId="5" fillId="0" borderId="4" xfId="15" applyNumberFormat="1" applyFont="1" applyFill="1" applyBorder="1" applyAlignment="1" applyProtection="1">
      <alignment/>
      <protection/>
    </xf>
    <xf numFmtId="187" fontId="5" fillId="0" borderId="0" xfId="0" applyNumberFormat="1" applyFont="1" applyFill="1" applyAlignment="1">
      <alignment/>
    </xf>
    <xf numFmtId="189" fontId="5" fillId="0" borderId="0" xfId="21" applyNumberFormat="1" applyFont="1" applyFill="1" applyAlignment="1">
      <alignment horizontal="left"/>
      <protection/>
    </xf>
    <xf numFmtId="187" fontId="5" fillId="0" borderId="0" xfId="15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187" fontId="5" fillId="0" borderId="2" xfId="15" applyNumberFormat="1" applyFont="1" applyFill="1" applyBorder="1" applyAlignment="1" applyProtection="1">
      <alignment/>
      <protection/>
    </xf>
    <xf numFmtId="187" fontId="5" fillId="0" borderId="2" xfId="0" applyNumberFormat="1" applyFont="1" applyFill="1" applyBorder="1" applyAlignment="1">
      <alignment/>
    </xf>
    <xf numFmtId="187" fontId="5" fillId="0" borderId="2" xfId="15" applyNumberFormat="1" applyFont="1" applyFill="1" applyBorder="1" applyAlignment="1" applyProtection="1">
      <alignment horizontal="center"/>
      <protection/>
    </xf>
    <xf numFmtId="187" fontId="5" fillId="0" borderId="5" xfId="15" applyNumberFormat="1" applyFont="1" applyFill="1" applyBorder="1" applyAlignment="1" applyProtection="1">
      <alignment/>
      <protection/>
    </xf>
    <xf numFmtId="187" fontId="5" fillId="0" borderId="5" xfId="15" applyNumberFormat="1" applyFont="1" applyFill="1" applyBorder="1" applyAlignment="1" applyProtection="1">
      <alignment horizontal="center"/>
      <protection/>
    </xf>
    <xf numFmtId="187" fontId="5" fillId="0" borderId="4" xfId="15" applyNumberFormat="1" applyFont="1" applyFill="1" applyBorder="1" applyAlignment="1" applyProtection="1">
      <alignment horizontal="center"/>
      <protection/>
    </xf>
    <xf numFmtId="187" fontId="5" fillId="0" borderId="0" xfId="15" applyNumberFormat="1" applyFont="1" applyFill="1" applyBorder="1" applyAlignment="1" applyProtection="1">
      <alignment horizontal="right"/>
      <protection/>
    </xf>
    <xf numFmtId="0" fontId="9" fillId="0" borderId="0" xfId="20" applyFont="1" applyAlignment="1">
      <alignment horizontal="left"/>
      <protection/>
    </xf>
    <xf numFmtId="0" fontId="3" fillId="0" borderId="4" xfId="20" applyFont="1" applyFill="1" applyBorder="1" applyAlignment="1">
      <alignment horizontal="center"/>
      <protection/>
    </xf>
    <xf numFmtId="190" fontId="5" fillId="0" borderId="0" xfId="20" applyNumberFormat="1" applyFont="1" applyFill="1" applyBorder="1" applyAlignment="1">
      <alignment horizontal="center"/>
      <protection/>
    </xf>
    <xf numFmtId="190" fontId="5" fillId="0" borderId="0" xfId="20" applyNumberFormat="1" applyFont="1" applyFill="1">
      <alignment/>
      <protection/>
    </xf>
    <xf numFmtId="190" fontId="5" fillId="0" borderId="2" xfId="20" applyNumberFormat="1" applyFont="1" applyFill="1" applyBorder="1">
      <alignment/>
      <protection/>
    </xf>
    <xf numFmtId="190" fontId="5" fillId="0" borderId="0" xfId="20" applyNumberFormat="1" applyFont="1" applyFill="1" applyBorder="1">
      <alignment/>
      <protection/>
    </xf>
    <xf numFmtId="187" fontId="5" fillId="0" borderId="2" xfId="20" applyNumberFormat="1" applyFont="1" applyFill="1" applyBorder="1">
      <alignment/>
      <protection/>
    </xf>
    <xf numFmtId="187" fontId="5" fillId="0" borderId="0" xfId="20" applyNumberFormat="1" applyFont="1" applyFill="1" applyBorder="1">
      <alignment/>
      <protection/>
    </xf>
    <xf numFmtId="187" fontId="5" fillId="0" borderId="0" xfId="15" applyNumberFormat="1" applyFont="1" applyFill="1" applyAlignment="1">
      <alignment/>
    </xf>
    <xf numFmtId="187" fontId="5" fillId="0" borderId="2" xfId="15" applyNumberFormat="1" applyFont="1" applyFill="1" applyBorder="1" applyAlignment="1">
      <alignment/>
    </xf>
    <xf numFmtId="0" fontId="3" fillId="0" borderId="0" xfId="20" applyFont="1" applyFill="1" applyBorder="1" applyAlignment="1">
      <alignment horizontal="center"/>
      <protection/>
    </xf>
    <xf numFmtId="187" fontId="5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6" fontId="5" fillId="0" borderId="6" xfId="17" applyNumberFormat="1" applyFont="1" applyFill="1" applyBorder="1" applyAlignment="1" applyProtection="1">
      <alignment/>
      <protection/>
    </xf>
    <xf numFmtId="187" fontId="5" fillId="0" borderId="6" xfId="17" applyNumberFormat="1" applyFont="1" applyFill="1" applyBorder="1" applyAlignment="1" applyProtection="1">
      <alignment horizontal="center"/>
      <protection/>
    </xf>
    <xf numFmtId="49" fontId="3" fillId="0" borderId="0" xfId="20" applyNumberFormat="1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Normal_GFS 3rd qtr(Sept - 2004)" xfId="20"/>
    <cellStyle name="Normal_Quarterly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6"/>
  <sheetViews>
    <sheetView view="pageBreakPreview" zoomScale="80" zoomScaleNormal="75" zoomScaleSheetLayoutView="80" workbookViewId="0" topLeftCell="A95">
      <selection activeCell="A111" sqref="A111"/>
    </sheetView>
  </sheetViews>
  <sheetFormatPr defaultColWidth="9.140625" defaultRowHeight="12.75"/>
  <cols>
    <col min="1" max="1" width="34.140625" style="5" customWidth="1"/>
    <col min="2" max="2" width="8.8515625" style="34" customWidth="1"/>
    <col min="3" max="3" width="9.7109375" style="34" customWidth="1"/>
    <col min="4" max="4" width="18.421875" style="5" customWidth="1"/>
    <col min="5" max="5" width="2.7109375" style="5" customWidth="1"/>
    <col min="6" max="6" width="20.8515625" style="5" customWidth="1"/>
    <col min="7" max="7" width="2.7109375" style="5" customWidth="1"/>
    <col min="8" max="8" width="18.00390625" style="25" customWidth="1"/>
    <col min="9" max="9" width="2.7109375" style="5" customWidth="1"/>
    <col min="10" max="10" width="20.421875" style="5" customWidth="1"/>
    <col min="11" max="11" width="10.28125" style="5" hidden="1" customWidth="1"/>
    <col min="12" max="16384" width="0" style="5" hidden="1" customWidth="1"/>
  </cols>
  <sheetData>
    <row r="1" spans="1:10" ht="15.75">
      <c r="A1" s="1" t="s">
        <v>81</v>
      </c>
      <c r="B1" s="2"/>
      <c r="C1" s="1"/>
      <c r="D1" s="1"/>
      <c r="E1" s="1"/>
      <c r="F1" s="1"/>
      <c r="G1" s="1"/>
      <c r="H1" s="3"/>
      <c r="I1" s="1"/>
      <c r="J1" s="4"/>
    </row>
    <row r="2" spans="1:10" ht="15.75">
      <c r="A2" s="1" t="s">
        <v>82</v>
      </c>
      <c r="B2" s="2"/>
      <c r="C2" s="1"/>
      <c r="D2" s="1"/>
      <c r="E2" s="1"/>
      <c r="F2" s="1"/>
      <c r="G2" s="1"/>
      <c r="H2" s="3"/>
      <c r="I2" s="1"/>
      <c r="J2" s="4"/>
    </row>
    <row r="3" spans="1:10" ht="15.75">
      <c r="A3" s="1" t="s">
        <v>83</v>
      </c>
      <c r="B3" s="2"/>
      <c r="C3" s="1"/>
      <c r="D3" s="1"/>
      <c r="E3" s="1"/>
      <c r="F3" s="1"/>
      <c r="G3" s="1"/>
      <c r="H3" s="3"/>
      <c r="I3" s="1"/>
      <c r="J3" s="4"/>
    </row>
    <row r="4" spans="1:10" ht="15.75">
      <c r="A4" s="1" t="s">
        <v>45</v>
      </c>
      <c r="B4" s="1"/>
      <c r="C4" s="1"/>
      <c r="D4" s="1"/>
      <c r="E4" s="1"/>
      <c r="F4" s="1"/>
      <c r="G4" s="1"/>
      <c r="H4" s="3"/>
      <c r="I4" s="1"/>
      <c r="J4" s="6"/>
    </row>
    <row r="5" spans="1:10" ht="15.75">
      <c r="A5" s="1" t="s">
        <v>60</v>
      </c>
      <c r="B5" s="1"/>
      <c r="C5" s="1"/>
      <c r="D5" s="1"/>
      <c r="E5" s="1"/>
      <c r="F5" s="1"/>
      <c r="G5" s="1"/>
      <c r="H5" s="3"/>
      <c r="I5" s="1"/>
      <c r="J5" s="6"/>
    </row>
    <row r="6" spans="1:10" ht="15">
      <c r="A6" s="7" t="s">
        <v>61</v>
      </c>
      <c r="B6" s="8"/>
      <c r="C6" s="8"/>
      <c r="D6" s="8"/>
      <c r="E6" s="8"/>
      <c r="F6" s="8"/>
      <c r="G6" s="8"/>
      <c r="H6" s="9"/>
      <c r="I6" s="8"/>
      <c r="J6" s="10"/>
    </row>
    <row r="7" spans="1:10" ht="15">
      <c r="A7" s="7"/>
      <c r="B7" s="8"/>
      <c r="C7" s="8"/>
      <c r="D7" s="8"/>
      <c r="E7" s="8"/>
      <c r="F7" s="8"/>
      <c r="G7" s="8"/>
      <c r="H7" s="9"/>
      <c r="I7" s="8"/>
      <c r="J7" s="10"/>
    </row>
    <row r="8" spans="1:10" ht="15.75">
      <c r="A8" s="11" t="s">
        <v>59</v>
      </c>
      <c r="B8" s="9"/>
      <c r="C8" s="9"/>
      <c r="D8" s="9"/>
      <c r="E8" s="9"/>
      <c r="F8" s="9"/>
      <c r="G8" s="9"/>
      <c r="H8" s="9"/>
      <c r="I8" s="9"/>
      <c r="J8" s="12"/>
    </row>
    <row r="9" spans="1:10" ht="15.75">
      <c r="A9" s="3"/>
      <c r="B9" s="3"/>
      <c r="C9" s="3"/>
      <c r="D9" s="3"/>
      <c r="E9" s="3"/>
      <c r="F9" s="3"/>
      <c r="G9" s="3"/>
      <c r="H9" s="3"/>
      <c r="I9" s="3"/>
      <c r="J9" s="11"/>
    </row>
    <row r="10" spans="1:10" ht="15.75">
      <c r="A10" s="13" t="s">
        <v>80</v>
      </c>
      <c r="B10" s="3"/>
      <c r="C10" s="3"/>
      <c r="D10" s="3"/>
      <c r="E10" s="3"/>
      <c r="F10" s="3"/>
      <c r="G10" s="3"/>
      <c r="H10" s="3"/>
      <c r="I10" s="3"/>
      <c r="J10" s="11"/>
    </row>
    <row r="11" spans="1:10" ht="15.75">
      <c r="A11" s="3"/>
      <c r="B11" s="3"/>
      <c r="C11" s="3"/>
      <c r="D11" s="3"/>
      <c r="E11" s="3"/>
      <c r="F11" s="3"/>
      <c r="G11" s="3"/>
      <c r="H11" s="3"/>
      <c r="I11" s="3"/>
      <c r="J11" s="11"/>
    </row>
    <row r="12" spans="1:10" ht="15.75">
      <c r="A12" s="3"/>
      <c r="B12" s="3"/>
      <c r="C12" s="3"/>
      <c r="D12" s="3"/>
      <c r="E12" s="3"/>
      <c r="F12" s="3"/>
      <c r="G12" s="3"/>
      <c r="H12" s="3"/>
      <c r="I12" s="3"/>
      <c r="J12" s="11"/>
    </row>
    <row r="13" spans="1:10" ht="15.75">
      <c r="A13" s="11"/>
      <c r="B13" s="14"/>
      <c r="C13" s="14"/>
      <c r="D13" s="94" t="s">
        <v>1</v>
      </c>
      <c r="E13" s="94"/>
      <c r="F13" s="94"/>
      <c r="G13" s="15"/>
      <c r="H13" s="94" t="s">
        <v>2</v>
      </c>
      <c r="I13" s="94"/>
      <c r="J13" s="94"/>
    </row>
    <row r="14" spans="1:10" ht="15.75">
      <c r="A14" s="11"/>
      <c r="B14" s="14"/>
      <c r="C14" s="14"/>
      <c r="D14" s="14" t="s">
        <v>3</v>
      </c>
      <c r="E14" s="11"/>
      <c r="F14" s="11" t="s">
        <v>4</v>
      </c>
      <c r="G14" s="11"/>
      <c r="H14" s="11" t="s">
        <v>3</v>
      </c>
      <c r="I14" s="11"/>
      <c r="J14" s="11" t="s">
        <v>4</v>
      </c>
    </row>
    <row r="15" spans="1:10" ht="15.75">
      <c r="A15" s="11"/>
      <c r="B15" s="14"/>
      <c r="C15" s="14"/>
      <c r="D15" s="14" t="s">
        <v>5</v>
      </c>
      <c r="E15" s="11"/>
      <c r="F15" s="14" t="s">
        <v>5</v>
      </c>
      <c r="G15" s="11"/>
      <c r="H15" s="14" t="s">
        <v>6</v>
      </c>
      <c r="I15" s="11"/>
      <c r="J15" s="14" t="s">
        <v>57</v>
      </c>
    </row>
    <row r="16" spans="1:10" ht="15.75">
      <c r="A16" s="11"/>
      <c r="B16" s="16" t="s">
        <v>7</v>
      </c>
      <c r="C16" s="14"/>
      <c r="D16" s="35">
        <v>38625</v>
      </c>
      <c r="E16" s="11"/>
      <c r="F16" s="35" t="s">
        <v>62</v>
      </c>
      <c r="G16" s="11"/>
      <c r="H16" s="35">
        <v>38625</v>
      </c>
      <c r="I16" s="11"/>
      <c r="J16" s="16" t="s">
        <v>62</v>
      </c>
    </row>
    <row r="17" spans="1:10" ht="15.75">
      <c r="A17" s="11"/>
      <c r="B17" s="14"/>
      <c r="C17" s="14"/>
      <c r="D17" s="14" t="s">
        <v>85</v>
      </c>
      <c r="E17" s="14"/>
      <c r="F17" s="14" t="s">
        <v>85</v>
      </c>
      <c r="G17" s="14"/>
      <c r="H17" s="14" t="s">
        <v>85</v>
      </c>
      <c r="I17" s="14"/>
      <c r="J17" s="14" t="s">
        <v>85</v>
      </c>
    </row>
    <row r="18" spans="1:10" ht="15">
      <c r="A18" s="12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2" t="s">
        <v>8</v>
      </c>
      <c r="B19" s="17"/>
      <c r="C19" s="17"/>
      <c r="D19" s="18">
        <v>0</v>
      </c>
      <c r="E19" s="18"/>
      <c r="F19" s="19" t="s">
        <v>9</v>
      </c>
      <c r="G19" s="18"/>
      <c r="H19" s="18">
        <v>0</v>
      </c>
      <c r="I19" s="18"/>
      <c r="J19" s="19" t="s">
        <v>9</v>
      </c>
    </row>
    <row r="20" spans="1:10" ht="15">
      <c r="A20" s="12"/>
      <c r="B20" s="17"/>
      <c r="C20" s="17"/>
      <c r="D20" s="18"/>
      <c r="E20" s="18"/>
      <c r="F20" s="19"/>
      <c r="G20" s="18"/>
      <c r="H20" s="18"/>
      <c r="I20" s="18"/>
      <c r="J20" s="19"/>
    </row>
    <row r="21" spans="1:11" ht="15">
      <c r="A21" s="12" t="s">
        <v>10</v>
      </c>
      <c r="B21" s="17"/>
      <c r="C21" s="17"/>
      <c r="D21" s="20">
        <v>0</v>
      </c>
      <c r="E21" s="18"/>
      <c r="F21" s="21" t="s">
        <v>9</v>
      </c>
      <c r="G21" s="18"/>
      <c r="H21" s="20">
        <v>0</v>
      </c>
      <c r="I21" s="18"/>
      <c r="J21" s="21" t="s">
        <v>9</v>
      </c>
      <c r="K21" s="22"/>
    </row>
    <row r="22" spans="1:11" ht="15">
      <c r="A22" s="12"/>
      <c r="B22" s="17"/>
      <c r="C22" s="17"/>
      <c r="D22" s="18"/>
      <c r="E22" s="18"/>
      <c r="F22" s="19"/>
      <c r="G22" s="18"/>
      <c r="H22" s="18"/>
      <c r="I22" s="18"/>
      <c r="J22" s="19"/>
      <c r="K22" s="22"/>
    </row>
    <row r="23" spans="1:11" ht="15">
      <c r="A23" s="12" t="s">
        <v>11</v>
      </c>
      <c r="B23" s="17"/>
      <c r="C23" s="17"/>
      <c r="D23" s="18">
        <f>SUM(D19:D22)</f>
        <v>0</v>
      </c>
      <c r="E23" s="18"/>
      <c r="F23" s="19" t="s">
        <v>9</v>
      </c>
      <c r="G23" s="18"/>
      <c r="H23" s="18">
        <f>SUM(H19:H22)</f>
        <v>0</v>
      </c>
      <c r="I23" s="18"/>
      <c r="J23" s="19" t="s">
        <v>9</v>
      </c>
      <c r="K23" s="22"/>
    </row>
    <row r="24" spans="1:11" ht="15">
      <c r="A24" s="12"/>
      <c r="B24" s="17"/>
      <c r="C24" s="17"/>
      <c r="D24" s="18"/>
      <c r="E24" s="18"/>
      <c r="F24" s="19"/>
      <c r="G24" s="18"/>
      <c r="H24" s="18"/>
      <c r="I24" s="18"/>
      <c r="J24" s="19"/>
      <c r="K24" s="22"/>
    </row>
    <row r="25" spans="1:11" ht="15">
      <c r="A25" s="12" t="s">
        <v>12</v>
      </c>
      <c r="B25" s="17"/>
      <c r="C25" s="17"/>
      <c r="D25" s="18">
        <v>0</v>
      </c>
      <c r="E25" s="18"/>
      <c r="F25" s="19" t="s">
        <v>9</v>
      </c>
      <c r="G25" s="18"/>
      <c r="H25" s="18">
        <v>0</v>
      </c>
      <c r="I25" s="18"/>
      <c r="J25" s="19" t="s">
        <v>9</v>
      </c>
      <c r="K25" s="22"/>
    </row>
    <row r="26" spans="1:11" ht="15">
      <c r="A26" s="12"/>
      <c r="B26" s="17"/>
      <c r="C26" s="17"/>
      <c r="D26" s="18"/>
      <c r="E26" s="18"/>
      <c r="F26" s="19"/>
      <c r="G26" s="18"/>
      <c r="H26" s="18"/>
      <c r="I26" s="18"/>
      <c r="J26" s="19"/>
      <c r="K26" s="22"/>
    </row>
    <row r="27" spans="1:11" ht="15">
      <c r="A27" s="12" t="s">
        <v>84</v>
      </c>
      <c r="B27" s="17"/>
      <c r="C27" s="17"/>
      <c r="D27" s="18">
        <v>0</v>
      </c>
      <c r="E27" s="18"/>
      <c r="F27" s="19" t="s">
        <v>9</v>
      </c>
      <c r="G27" s="18"/>
      <c r="H27" s="18">
        <v>0</v>
      </c>
      <c r="I27" s="18"/>
      <c r="J27" s="19" t="s">
        <v>9</v>
      </c>
      <c r="K27" s="22"/>
    </row>
    <row r="28" spans="1:11" ht="15">
      <c r="A28" s="12"/>
      <c r="B28" s="17"/>
      <c r="C28" s="17"/>
      <c r="D28" s="18"/>
      <c r="E28" s="18"/>
      <c r="F28" s="19"/>
      <c r="G28" s="18"/>
      <c r="H28" s="18"/>
      <c r="I28" s="18"/>
      <c r="J28" s="19"/>
      <c r="K28" s="22"/>
    </row>
    <row r="29" spans="1:11" ht="15">
      <c r="A29" s="12" t="s">
        <v>14</v>
      </c>
      <c r="B29" s="17"/>
      <c r="C29" s="17"/>
      <c r="D29" s="18">
        <v>-1</v>
      </c>
      <c r="E29" s="18"/>
      <c r="F29" s="19" t="s">
        <v>9</v>
      </c>
      <c r="G29" s="18"/>
      <c r="H29" s="18">
        <v>-4</v>
      </c>
      <c r="I29" s="18"/>
      <c r="J29" s="19" t="s">
        <v>9</v>
      </c>
      <c r="K29" s="22"/>
    </row>
    <row r="30" spans="1:11" ht="15">
      <c r="A30" s="12"/>
      <c r="B30" s="17"/>
      <c r="C30" s="17"/>
      <c r="D30" s="18"/>
      <c r="E30" s="18"/>
      <c r="F30" s="19"/>
      <c r="G30" s="18"/>
      <c r="H30" s="18"/>
      <c r="I30" s="18"/>
      <c r="J30" s="19"/>
      <c r="K30" s="22"/>
    </row>
    <row r="31" spans="1:11" ht="15">
      <c r="A31" s="12" t="s">
        <v>15</v>
      </c>
      <c r="B31" s="17"/>
      <c r="C31" s="17"/>
      <c r="D31" s="20">
        <v>0</v>
      </c>
      <c r="E31" s="18"/>
      <c r="F31" s="21" t="s">
        <v>9</v>
      </c>
      <c r="G31" s="18"/>
      <c r="H31" s="20">
        <v>0</v>
      </c>
      <c r="I31" s="18"/>
      <c r="J31" s="21" t="s">
        <v>9</v>
      </c>
      <c r="K31" s="22"/>
    </row>
    <row r="32" spans="1:11" ht="15">
      <c r="A32" s="12"/>
      <c r="B32" s="17"/>
      <c r="C32" s="17"/>
      <c r="D32" s="18"/>
      <c r="E32" s="18"/>
      <c r="F32" s="19"/>
      <c r="G32" s="18"/>
      <c r="H32" s="18"/>
      <c r="I32" s="18"/>
      <c r="J32" s="19"/>
      <c r="K32" s="22"/>
    </row>
    <row r="33" spans="1:11" ht="15">
      <c r="A33" s="12" t="s">
        <v>157</v>
      </c>
      <c r="B33" s="17"/>
      <c r="C33" s="17"/>
      <c r="D33" s="18">
        <f>SUM(D23:D31)</f>
        <v>-1</v>
      </c>
      <c r="E33" s="18"/>
      <c r="F33" s="19" t="s">
        <v>9</v>
      </c>
      <c r="G33" s="18"/>
      <c r="H33" s="18">
        <f>SUM(H23:H31)</f>
        <v>-4</v>
      </c>
      <c r="I33" s="18"/>
      <c r="J33" s="19" t="s">
        <v>9</v>
      </c>
      <c r="K33" s="22"/>
    </row>
    <row r="34" spans="1:11" ht="15">
      <c r="A34" s="12"/>
      <c r="B34" s="17"/>
      <c r="C34" s="17"/>
      <c r="D34" s="18"/>
      <c r="E34" s="18"/>
      <c r="F34" s="19"/>
      <c r="G34" s="18"/>
      <c r="H34" s="18"/>
      <c r="I34" s="18"/>
      <c r="J34" s="19"/>
      <c r="K34" s="22"/>
    </row>
    <row r="35" spans="1:11" ht="15">
      <c r="A35" s="12" t="s">
        <v>17</v>
      </c>
      <c r="B35" s="17"/>
      <c r="C35" s="17"/>
      <c r="D35" s="18">
        <v>0</v>
      </c>
      <c r="E35" s="18"/>
      <c r="F35" s="19" t="s">
        <v>9</v>
      </c>
      <c r="G35" s="18"/>
      <c r="H35" s="23">
        <v>0</v>
      </c>
      <c r="I35" s="18"/>
      <c r="J35" s="19" t="s">
        <v>9</v>
      </c>
      <c r="K35" s="22"/>
    </row>
    <row r="36" spans="1:17" ht="15">
      <c r="A36" s="12"/>
      <c r="B36" s="17"/>
      <c r="C36" s="17"/>
      <c r="D36" s="20"/>
      <c r="E36" s="18"/>
      <c r="F36" s="21"/>
      <c r="G36" s="18"/>
      <c r="H36" s="20"/>
      <c r="I36" s="18"/>
      <c r="J36" s="21"/>
      <c r="K36" s="22"/>
      <c r="N36" s="24"/>
      <c r="O36" s="24"/>
      <c r="P36" s="24"/>
      <c r="Q36" s="24"/>
    </row>
    <row r="37" spans="1:11" ht="15">
      <c r="A37" s="12" t="s">
        <v>158</v>
      </c>
      <c r="B37" s="17"/>
      <c r="C37" s="17"/>
      <c r="D37" s="18">
        <f>SUM(D33:D35)</f>
        <v>-1</v>
      </c>
      <c r="E37" s="18"/>
      <c r="F37" s="19" t="s">
        <v>9</v>
      </c>
      <c r="G37" s="18"/>
      <c r="H37" s="18">
        <f>SUM(H33:H35)</f>
        <v>-4</v>
      </c>
      <c r="I37" s="18"/>
      <c r="J37" s="19" t="s">
        <v>9</v>
      </c>
      <c r="K37" s="22"/>
    </row>
    <row r="38" spans="1:11" ht="15">
      <c r="A38" s="12"/>
      <c r="B38" s="17"/>
      <c r="C38" s="17"/>
      <c r="D38" s="18"/>
      <c r="E38" s="18"/>
      <c r="F38" s="19"/>
      <c r="G38" s="18"/>
      <c r="H38" s="18"/>
      <c r="I38" s="18"/>
      <c r="J38" s="19"/>
      <c r="K38" s="22"/>
    </row>
    <row r="39" spans="1:11" ht="15">
      <c r="A39" s="12" t="s">
        <v>162</v>
      </c>
      <c r="B39" s="17">
        <v>21</v>
      </c>
      <c r="C39" s="17"/>
      <c r="D39" s="18">
        <v>0</v>
      </c>
      <c r="E39" s="18"/>
      <c r="F39" s="19" t="s">
        <v>9</v>
      </c>
      <c r="G39" s="18"/>
      <c r="H39" s="18">
        <v>0</v>
      </c>
      <c r="I39" s="18"/>
      <c r="J39" s="19" t="s">
        <v>9</v>
      </c>
      <c r="K39" s="22"/>
    </row>
    <row r="40" spans="1:11" ht="15">
      <c r="A40" s="12"/>
      <c r="B40" s="17"/>
      <c r="C40" s="17"/>
      <c r="D40" s="18"/>
      <c r="E40" s="18"/>
      <c r="F40" s="19"/>
      <c r="G40" s="18"/>
      <c r="H40" s="18"/>
      <c r="I40" s="18"/>
      <c r="J40" s="19"/>
      <c r="K40" s="22"/>
    </row>
    <row r="41" spans="1:11" ht="15.75" thickBot="1">
      <c r="A41" s="12" t="s">
        <v>159</v>
      </c>
      <c r="B41" s="17"/>
      <c r="C41" s="17"/>
      <c r="D41" s="31">
        <f>SUM(D37:D40)</f>
        <v>-1</v>
      </c>
      <c r="E41" s="18"/>
      <c r="F41" s="32" t="s">
        <v>9</v>
      </c>
      <c r="G41" s="18"/>
      <c r="H41" s="31">
        <f>SUM(H37:H40)</f>
        <v>-4</v>
      </c>
      <c r="I41" s="18"/>
      <c r="J41" s="32" t="s">
        <v>9</v>
      </c>
      <c r="K41" s="22"/>
    </row>
    <row r="42" spans="1:11" ht="15">
      <c r="A42" s="12"/>
      <c r="B42" s="17"/>
      <c r="C42" s="17"/>
      <c r="D42" s="18"/>
      <c r="E42" s="18"/>
      <c r="F42" s="19"/>
      <c r="G42" s="18"/>
      <c r="H42" s="18"/>
      <c r="I42" s="18"/>
      <c r="J42" s="19"/>
      <c r="K42" s="22"/>
    </row>
    <row r="43" spans="1:11" ht="15">
      <c r="A43" s="12"/>
      <c r="B43" s="17"/>
      <c r="C43" s="17"/>
      <c r="D43" s="18"/>
      <c r="E43" s="18"/>
      <c r="F43" s="19"/>
      <c r="G43" s="18"/>
      <c r="H43" s="18"/>
      <c r="I43" s="18"/>
      <c r="J43" s="19"/>
      <c r="K43" s="22"/>
    </row>
    <row r="44" spans="1:11" ht="15">
      <c r="A44" s="12"/>
      <c r="B44" s="17"/>
      <c r="C44" s="17"/>
      <c r="D44" s="18"/>
      <c r="E44" s="18"/>
      <c r="F44" s="19"/>
      <c r="G44" s="18"/>
      <c r="H44" s="18"/>
      <c r="I44" s="18"/>
      <c r="J44" s="19"/>
      <c r="K44" s="22"/>
    </row>
    <row r="45" spans="1:11" ht="15">
      <c r="A45" s="12"/>
      <c r="B45" s="17"/>
      <c r="C45" s="17"/>
      <c r="D45" s="18"/>
      <c r="E45" s="18"/>
      <c r="F45" s="19"/>
      <c r="G45" s="18"/>
      <c r="H45" s="18"/>
      <c r="I45" s="18"/>
      <c r="J45" s="19"/>
      <c r="K45" s="22"/>
    </row>
    <row r="46" spans="1:11" s="25" customFormat="1" ht="15.75" thickBot="1">
      <c r="A46" s="12" t="s">
        <v>160</v>
      </c>
      <c r="B46" s="17"/>
      <c r="C46" s="17"/>
      <c r="D46" s="92">
        <v>-50000</v>
      </c>
      <c r="E46" s="18"/>
      <c r="F46" s="93" t="s">
        <v>9</v>
      </c>
      <c r="G46" s="18"/>
      <c r="H46" s="92">
        <v>-200000</v>
      </c>
      <c r="I46" s="18"/>
      <c r="J46" s="93" t="s">
        <v>9</v>
      </c>
      <c r="K46" s="22"/>
    </row>
    <row r="47" spans="1:11" ht="15">
      <c r="A47" s="12"/>
      <c r="B47" s="17"/>
      <c r="C47" s="17"/>
      <c r="D47" s="26"/>
      <c r="E47" s="18"/>
      <c r="F47" s="19"/>
      <c r="G47" s="18"/>
      <c r="H47" s="26"/>
      <c r="I47" s="18"/>
      <c r="J47" s="19"/>
      <c r="K47" s="22"/>
    </row>
    <row r="48" spans="1:11" ht="15">
      <c r="A48" s="12"/>
      <c r="B48" s="17"/>
      <c r="C48" s="17"/>
      <c r="D48" s="26"/>
      <c r="E48" s="18"/>
      <c r="F48" s="19"/>
      <c r="G48" s="18"/>
      <c r="H48" s="26"/>
      <c r="I48" s="18"/>
      <c r="J48" s="19"/>
      <c r="K48" s="22"/>
    </row>
    <row r="49" spans="1:11" ht="15.75">
      <c r="A49" s="27" t="s">
        <v>63</v>
      </c>
      <c r="B49" s="17"/>
      <c r="C49" s="17"/>
      <c r="D49" s="12"/>
      <c r="E49" s="12"/>
      <c r="F49" s="12"/>
      <c r="G49" s="12"/>
      <c r="H49" s="12"/>
      <c r="I49" s="12"/>
      <c r="J49" s="12"/>
      <c r="K49" s="22"/>
    </row>
    <row r="50" spans="1:11" ht="15.75">
      <c r="A50" s="27" t="s">
        <v>64</v>
      </c>
      <c r="B50" s="17"/>
      <c r="C50" s="17"/>
      <c r="D50" s="12"/>
      <c r="E50" s="12"/>
      <c r="F50" s="12"/>
      <c r="G50" s="12"/>
      <c r="H50" s="12"/>
      <c r="I50" s="12"/>
      <c r="J50" s="12"/>
      <c r="K50" s="22"/>
    </row>
    <row r="51" spans="1:11" ht="15.75">
      <c r="A51" s="27" t="s">
        <v>58</v>
      </c>
      <c r="B51" s="17"/>
      <c r="C51" s="17"/>
      <c r="D51" s="12"/>
      <c r="E51" s="12"/>
      <c r="F51" s="12"/>
      <c r="G51" s="12"/>
      <c r="H51" s="12"/>
      <c r="I51" s="12"/>
      <c r="J51" s="12"/>
      <c r="K51" s="22"/>
    </row>
    <row r="52" spans="1:11" ht="15.75">
      <c r="A52" s="27"/>
      <c r="B52" s="17"/>
      <c r="C52" s="17"/>
      <c r="D52" s="12"/>
      <c r="E52" s="12"/>
      <c r="F52" s="12"/>
      <c r="G52" s="12"/>
      <c r="H52" s="12"/>
      <c r="I52" s="12"/>
      <c r="J52" s="12"/>
      <c r="K52" s="22"/>
    </row>
    <row r="53" spans="1:11" ht="15">
      <c r="A53" s="12" t="s">
        <v>56</v>
      </c>
      <c r="B53" s="17"/>
      <c r="C53" s="17"/>
      <c r="D53" s="12"/>
      <c r="E53" s="12"/>
      <c r="F53" s="12"/>
      <c r="G53" s="12"/>
      <c r="H53" s="12"/>
      <c r="I53" s="12"/>
      <c r="J53" s="12"/>
      <c r="K53" s="22"/>
    </row>
    <row r="54" spans="1:11" ht="15">
      <c r="A54" s="12"/>
      <c r="B54" s="17"/>
      <c r="C54" s="17"/>
      <c r="D54" s="12"/>
      <c r="E54" s="12"/>
      <c r="F54" s="12"/>
      <c r="G54" s="12"/>
      <c r="H54" s="12"/>
      <c r="I54" s="12"/>
      <c r="J54" s="12"/>
      <c r="K54" s="22"/>
    </row>
    <row r="55" spans="1:11" ht="15">
      <c r="A55" s="12" t="s">
        <v>65</v>
      </c>
      <c r="B55" s="17"/>
      <c r="C55" s="17"/>
      <c r="D55" s="12"/>
      <c r="E55" s="12"/>
      <c r="F55" s="12"/>
      <c r="G55" s="12"/>
      <c r="H55" s="12"/>
      <c r="I55" s="12"/>
      <c r="J55" s="12"/>
      <c r="K55" s="22"/>
    </row>
    <row r="56" spans="1:10" ht="15">
      <c r="A56" s="12" t="s">
        <v>163</v>
      </c>
      <c r="B56" s="17"/>
      <c r="C56" s="17"/>
      <c r="D56" s="12"/>
      <c r="E56" s="12"/>
      <c r="F56" s="12"/>
      <c r="G56" s="12"/>
      <c r="H56" s="12"/>
      <c r="I56" s="12"/>
      <c r="J56" s="12"/>
    </row>
    <row r="57" spans="1:10" ht="15">
      <c r="A57" s="12"/>
      <c r="B57" s="17"/>
      <c r="C57" s="17"/>
      <c r="D57" s="12"/>
      <c r="E57" s="12"/>
      <c r="F57" s="12"/>
      <c r="G57" s="12"/>
      <c r="H57" s="12"/>
      <c r="I57" s="12"/>
      <c r="J57" s="12"/>
    </row>
    <row r="58" spans="1:10" ht="15">
      <c r="A58" s="12" t="s">
        <v>164</v>
      </c>
      <c r="B58" s="17"/>
      <c r="C58" s="17"/>
      <c r="D58" s="12"/>
      <c r="E58" s="12"/>
      <c r="F58" s="12"/>
      <c r="G58" s="12"/>
      <c r="H58" s="12"/>
      <c r="I58" s="12"/>
      <c r="J58" s="12"/>
    </row>
    <row r="59" spans="1:10" ht="15">
      <c r="A59" s="25" t="s">
        <v>161</v>
      </c>
      <c r="B59" s="17"/>
      <c r="C59" s="17"/>
      <c r="D59" s="12"/>
      <c r="E59" s="12"/>
      <c r="F59" s="12"/>
      <c r="G59" s="12"/>
      <c r="H59" s="12"/>
      <c r="I59" s="12"/>
      <c r="J59" s="12"/>
    </row>
    <row r="60" spans="1:10" ht="15">
      <c r="A60" s="25"/>
      <c r="B60" s="17"/>
      <c r="C60" s="17"/>
      <c r="D60" s="12"/>
      <c r="E60" s="12"/>
      <c r="F60" s="12"/>
      <c r="G60" s="12"/>
      <c r="H60" s="12"/>
      <c r="I60" s="12"/>
      <c r="J60" s="12"/>
    </row>
    <row r="61" spans="1:10" ht="15">
      <c r="A61" s="25" t="s">
        <v>86</v>
      </c>
      <c r="B61" s="17"/>
      <c r="C61" s="17"/>
      <c r="D61" s="12"/>
      <c r="E61" s="12"/>
      <c r="F61" s="12"/>
      <c r="G61" s="12"/>
      <c r="H61" s="12"/>
      <c r="I61" s="12"/>
      <c r="J61" s="12"/>
    </row>
    <row r="62" spans="1:10" ht="15">
      <c r="A62" s="25" t="s">
        <v>87</v>
      </c>
      <c r="B62" s="17"/>
      <c r="C62" s="17"/>
      <c r="D62" s="12"/>
      <c r="E62" s="12"/>
      <c r="F62" s="12"/>
      <c r="G62" s="12"/>
      <c r="H62" s="12"/>
      <c r="I62" s="12"/>
      <c r="J62" s="12"/>
    </row>
    <row r="63" spans="1:10" ht="15">
      <c r="A63" s="25"/>
      <c r="B63" s="28"/>
      <c r="C63" s="28"/>
      <c r="D63" s="25"/>
      <c r="E63" s="25"/>
      <c r="F63" s="25"/>
      <c r="G63" s="25"/>
      <c r="I63" s="25"/>
      <c r="J63" s="25"/>
    </row>
    <row r="64" spans="1:10" ht="15.75">
      <c r="A64" s="1" t="s">
        <v>81</v>
      </c>
      <c r="B64" s="14"/>
      <c r="C64" s="3"/>
      <c r="D64" s="3"/>
      <c r="E64" s="3"/>
      <c r="F64" s="3"/>
      <c r="G64" s="3"/>
      <c r="H64" s="3"/>
      <c r="I64" s="3"/>
      <c r="J64" s="29"/>
    </row>
    <row r="65" spans="1:10" ht="15.75">
      <c r="A65" s="1" t="s">
        <v>82</v>
      </c>
      <c r="B65" s="14"/>
      <c r="C65" s="3"/>
      <c r="D65" s="3"/>
      <c r="E65" s="3"/>
      <c r="F65" s="3"/>
      <c r="G65" s="3"/>
      <c r="H65" s="3"/>
      <c r="I65" s="3"/>
      <c r="J65" s="29"/>
    </row>
    <row r="66" spans="1:10" ht="15.75">
      <c r="A66" s="1" t="s">
        <v>83</v>
      </c>
      <c r="B66" s="14"/>
      <c r="C66" s="3"/>
      <c r="D66" s="3"/>
      <c r="E66" s="3"/>
      <c r="F66" s="3"/>
      <c r="G66" s="3"/>
      <c r="H66" s="3"/>
      <c r="I66" s="3"/>
      <c r="J66" s="29"/>
    </row>
    <row r="67" spans="1:10" ht="15.75">
      <c r="A67" s="3" t="s">
        <v>0</v>
      </c>
      <c r="B67" s="3"/>
      <c r="C67" s="3"/>
      <c r="D67" s="3"/>
      <c r="E67" s="3"/>
      <c r="F67" s="3"/>
      <c r="G67" s="3"/>
      <c r="H67" s="3"/>
      <c r="I67" s="3"/>
      <c r="J67" s="11"/>
    </row>
    <row r="68" spans="1:10" ht="15.75">
      <c r="A68" s="3" t="s">
        <v>60</v>
      </c>
      <c r="B68" s="3"/>
      <c r="C68" s="3"/>
      <c r="D68" s="3"/>
      <c r="E68" s="3"/>
      <c r="F68" s="3"/>
      <c r="G68" s="3"/>
      <c r="H68" s="3"/>
      <c r="I68" s="3"/>
      <c r="J68" s="11"/>
    </row>
    <row r="69" spans="1:255" ht="15">
      <c r="A69" s="30" t="s">
        <v>66</v>
      </c>
      <c r="B69" s="30"/>
      <c r="C69" s="30"/>
      <c r="D69" s="30"/>
      <c r="E69" s="30"/>
      <c r="F69" s="30"/>
      <c r="G69" s="30"/>
      <c r="H69" s="30"/>
      <c r="I69" s="30"/>
      <c r="J69" s="30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10" ht="15.75">
      <c r="A70" s="3"/>
      <c r="B70" s="3"/>
      <c r="C70" s="3"/>
      <c r="D70" s="3"/>
      <c r="E70" s="3"/>
      <c r="F70" s="3"/>
      <c r="G70" s="3"/>
      <c r="H70" s="3"/>
      <c r="I70" s="3"/>
      <c r="J70" s="11"/>
    </row>
    <row r="71" spans="1:10" ht="15.75">
      <c r="A71" s="25" t="s">
        <v>177</v>
      </c>
      <c r="B71" s="3"/>
      <c r="C71" s="3"/>
      <c r="D71" s="3"/>
      <c r="E71" s="3"/>
      <c r="F71" s="3"/>
      <c r="G71" s="3"/>
      <c r="H71" s="3"/>
      <c r="I71" s="3"/>
      <c r="J71" s="11"/>
    </row>
    <row r="72" spans="1:10" ht="15.75">
      <c r="A72" s="25" t="s">
        <v>178</v>
      </c>
      <c r="B72" s="3"/>
      <c r="C72" s="3"/>
      <c r="D72" s="3"/>
      <c r="E72" s="3"/>
      <c r="F72" s="3"/>
      <c r="G72" s="3"/>
      <c r="H72" s="3"/>
      <c r="I72" s="3"/>
      <c r="J72" s="11"/>
    </row>
    <row r="73" spans="1:10" ht="15.75">
      <c r="A73" s="3"/>
      <c r="B73" s="3"/>
      <c r="C73" s="3"/>
      <c r="D73" s="3"/>
      <c r="E73" s="3"/>
      <c r="F73" s="3"/>
      <c r="G73" s="3"/>
      <c r="H73" s="3"/>
      <c r="I73" s="3"/>
      <c r="J73" s="11"/>
    </row>
    <row r="74" spans="1:10" ht="15.75">
      <c r="A74" s="3"/>
      <c r="B74" s="3"/>
      <c r="C74" s="3"/>
      <c r="D74" s="3"/>
      <c r="E74" s="3"/>
      <c r="F74" s="3"/>
      <c r="G74" s="3"/>
      <c r="H74" s="3"/>
      <c r="I74" s="3"/>
      <c r="J74" s="11"/>
    </row>
    <row r="75" spans="1:10" ht="15.75">
      <c r="A75" s="3"/>
      <c r="B75" s="3"/>
      <c r="C75" s="3"/>
      <c r="D75" s="3"/>
      <c r="E75" s="3"/>
      <c r="F75" s="3"/>
      <c r="G75" s="3"/>
      <c r="H75" s="3"/>
      <c r="I75" s="3"/>
      <c r="J75" s="11"/>
    </row>
    <row r="76" spans="1:10" ht="15.75">
      <c r="A76" s="11"/>
      <c r="B76" s="14"/>
      <c r="C76" s="14"/>
      <c r="D76" s="94" t="s">
        <v>1</v>
      </c>
      <c r="E76" s="94"/>
      <c r="F76" s="94"/>
      <c r="G76" s="15"/>
      <c r="H76" s="94" t="s">
        <v>2</v>
      </c>
      <c r="I76" s="94"/>
      <c r="J76" s="94"/>
    </row>
    <row r="77" spans="1:10" ht="15.75">
      <c r="A77" s="11"/>
      <c r="B77" s="14"/>
      <c r="C77" s="14"/>
      <c r="D77" s="14" t="s">
        <v>3</v>
      </c>
      <c r="E77" s="11"/>
      <c r="F77" s="11" t="s">
        <v>4</v>
      </c>
      <c r="G77" s="11"/>
      <c r="H77" s="11" t="s">
        <v>3</v>
      </c>
      <c r="I77" s="11"/>
      <c r="J77" s="11" t="s">
        <v>4</v>
      </c>
    </row>
    <row r="78" spans="1:10" ht="15.75">
      <c r="A78" s="11"/>
      <c r="B78" s="14"/>
      <c r="C78" s="14"/>
      <c r="D78" s="14" t="s">
        <v>5</v>
      </c>
      <c r="E78" s="11"/>
      <c r="F78" s="14" t="s">
        <v>5</v>
      </c>
      <c r="G78" s="11"/>
      <c r="H78" s="14" t="s">
        <v>6</v>
      </c>
      <c r="I78" s="11"/>
      <c r="J78" s="14" t="s">
        <v>57</v>
      </c>
    </row>
    <row r="79" spans="1:10" ht="15.75">
      <c r="A79" s="11"/>
      <c r="B79" s="16" t="s">
        <v>7</v>
      </c>
      <c r="C79" s="14"/>
      <c r="D79" s="35">
        <v>38625</v>
      </c>
      <c r="E79" s="11"/>
      <c r="F79" s="16" t="s">
        <v>62</v>
      </c>
      <c r="G79" s="11"/>
      <c r="H79" s="35">
        <v>38625</v>
      </c>
      <c r="I79" s="11"/>
      <c r="J79" s="16" t="s">
        <v>62</v>
      </c>
    </row>
    <row r="80" spans="1:10" ht="15.75">
      <c r="A80" s="11"/>
      <c r="B80" s="14"/>
      <c r="C80" s="14"/>
      <c r="D80" s="14" t="s">
        <v>85</v>
      </c>
      <c r="E80" s="14"/>
      <c r="F80" s="14" t="s">
        <v>85</v>
      </c>
      <c r="G80" s="14"/>
      <c r="H80" s="14" t="s">
        <v>85</v>
      </c>
      <c r="I80" s="14"/>
      <c r="J80" s="14" t="s">
        <v>85</v>
      </c>
    </row>
    <row r="81" spans="1:10" ht="15">
      <c r="A81" s="12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5">
      <c r="A82" s="12" t="s">
        <v>8</v>
      </c>
      <c r="B82" s="17"/>
      <c r="C82" s="17"/>
      <c r="D82" s="18">
        <v>117306</v>
      </c>
      <c r="E82" s="18"/>
      <c r="F82" s="19" t="s">
        <v>9</v>
      </c>
      <c r="G82" s="18"/>
      <c r="H82" s="18">
        <v>334601</v>
      </c>
      <c r="I82" s="18"/>
      <c r="J82" s="19" t="s">
        <v>9</v>
      </c>
    </row>
    <row r="83" spans="1:10" ht="15">
      <c r="A83" s="12"/>
      <c r="B83" s="17"/>
      <c r="C83" s="17"/>
      <c r="D83" s="18"/>
      <c r="E83" s="18"/>
      <c r="F83" s="19"/>
      <c r="G83" s="18"/>
      <c r="H83" s="18"/>
      <c r="I83" s="18"/>
      <c r="J83" s="19"/>
    </row>
    <row r="84" spans="1:10" ht="15">
      <c r="A84" s="12" t="s">
        <v>10</v>
      </c>
      <c r="B84" s="17"/>
      <c r="C84" s="17"/>
      <c r="D84" s="20">
        <v>-115942</v>
      </c>
      <c r="E84" s="18"/>
      <c r="F84" s="21" t="s">
        <v>9</v>
      </c>
      <c r="G84" s="18"/>
      <c r="H84" s="20">
        <v>-327201</v>
      </c>
      <c r="I84" s="18"/>
      <c r="J84" s="21" t="s">
        <v>9</v>
      </c>
    </row>
    <row r="85" spans="1:10" ht="15">
      <c r="A85" s="12"/>
      <c r="B85" s="17"/>
      <c r="C85" s="17"/>
      <c r="D85" s="18"/>
      <c r="E85" s="18"/>
      <c r="F85" s="19"/>
      <c r="G85" s="18"/>
      <c r="H85" s="18"/>
      <c r="I85" s="18"/>
      <c r="J85" s="19"/>
    </row>
    <row r="86" spans="1:10" ht="15">
      <c r="A86" s="12" t="s">
        <v>11</v>
      </c>
      <c r="B86" s="17"/>
      <c r="C86" s="17"/>
      <c r="D86" s="18">
        <f>SUM(D82:D85)</f>
        <v>1364</v>
      </c>
      <c r="E86" s="18"/>
      <c r="F86" s="19" t="s">
        <v>9</v>
      </c>
      <c r="G86" s="18"/>
      <c r="H86" s="18">
        <f>SUM(H82:H85)</f>
        <v>7400</v>
      </c>
      <c r="I86" s="18"/>
      <c r="J86" s="19" t="s">
        <v>9</v>
      </c>
    </row>
    <row r="87" spans="1:10" ht="15">
      <c r="A87" s="12"/>
      <c r="B87" s="17"/>
      <c r="C87" s="17"/>
      <c r="D87" s="18"/>
      <c r="E87" s="18"/>
      <c r="F87" s="19"/>
      <c r="G87" s="18"/>
      <c r="H87" s="18"/>
      <c r="I87" s="18"/>
      <c r="J87" s="19"/>
    </row>
    <row r="88" spans="1:10" ht="15">
      <c r="A88" s="12" t="s">
        <v>12</v>
      </c>
      <c r="B88" s="17"/>
      <c r="C88" s="17"/>
      <c r="D88" s="18">
        <v>11954</v>
      </c>
      <c r="E88" s="18"/>
      <c r="F88" s="19" t="s">
        <v>9</v>
      </c>
      <c r="G88" s="18"/>
      <c r="H88" s="18">
        <v>16671</v>
      </c>
      <c r="I88" s="18"/>
      <c r="J88" s="19" t="s">
        <v>9</v>
      </c>
    </row>
    <row r="89" spans="1:10" ht="15">
      <c r="A89" s="12"/>
      <c r="B89" s="17"/>
      <c r="C89" s="17"/>
      <c r="D89" s="18"/>
      <c r="E89" s="18"/>
      <c r="F89" s="19"/>
      <c r="G89" s="18"/>
      <c r="H89" s="18"/>
      <c r="I89" s="18"/>
      <c r="J89" s="19"/>
    </row>
    <row r="90" spans="1:10" ht="15">
      <c r="A90" s="12" t="s">
        <v>13</v>
      </c>
      <c r="B90" s="17"/>
      <c r="C90" s="17"/>
      <c r="D90" s="18">
        <v>-301</v>
      </c>
      <c r="E90" s="18"/>
      <c r="F90" s="19" t="s">
        <v>9</v>
      </c>
      <c r="G90" s="18"/>
      <c r="H90" s="18">
        <v>-880</v>
      </c>
      <c r="I90" s="18"/>
      <c r="J90" s="19" t="s">
        <v>9</v>
      </c>
    </row>
    <row r="91" spans="1:10" ht="15">
      <c r="A91" s="12"/>
      <c r="B91" s="17"/>
      <c r="C91" s="17"/>
      <c r="D91" s="18"/>
      <c r="E91" s="18"/>
      <c r="F91" s="19"/>
      <c r="G91" s="18"/>
      <c r="H91" s="18"/>
      <c r="I91" s="18"/>
      <c r="J91" s="19"/>
    </row>
    <row r="92" spans="1:10" ht="15">
      <c r="A92" s="12" t="s">
        <v>14</v>
      </c>
      <c r="B92" s="17"/>
      <c r="C92" s="17"/>
      <c r="D92" s="18">
        <v>-1543</v>
      </c>
      <c r="E92" s="18"/>
      <c r="F92" s="19" t="s">
        <v>9</v>
      </c>
      <c r="G92" s="18"/>
      <c r="H92" s="18">
        <v>-3714</v>
      </c>
      <c r="I92" s="18"/>
      <c r="J92" s="19" t="s">
        <v>9</v>
      </c>
    </row>
    <row r="93" spans="1:10" ht="15">
      <c r="A93" s="12"/>
      <c r="B93" s="17"/>
      <c r="C93" s="17"/>
      <c r="D93" s="18"/>
      <c r="E93" s="18"/>
      <c r="F93" s="19"/>
      <c r="G93" s="18"/>
      <c r="H93" s="18"/>
      <c r="I93" s="18"/>
      <c r="J93" s="19"/>
    </row>
    <row r="94" spans="1:10" ht="15">
      <c r="A94" s="12" t="s">
        <v>15</v>
      </c>
      <c r="B94" s="17"/>
      <c r="C94" s="17"/>
      <c r="D94" s="20">
        <v>-186</v>
      </c>
      <c r="E94" s="18"/>
      <c r="F94" s="21" t="s">
        <v>9</v>
      </c>
      <c r="G94" s="18"/>
      <c r="H94" s="20">
        <v>-396</v>
      </c>
      <c r="I94" s="18"/>
      <c r="J94" s="21" t="s">
        <v>9</v>
      </c>
    </row>
    <row r="95" spans="1:10" ht="15">
      <c r="A95" s="12"/>
      <c r="B95" s="17"/>
      <c r="C95" s="17"/>
      <c r="D95" s="18"/>
      <c r="E95" s="18"/>
      <c r="F95" s="19"/>
      <c r="G95" s="18"/>
      <c r="H95" s="18"/>
      <c r="I95" s="18"/>
      <c r="J95" s="19"/>
    </row>
    <row r="96" spans="1:10" ht="15">
      <c r="A96" s="12" t="s">
        <v>16</v>
      </c>
      <c r="B96" s="17"/>
      <c r="C96" s="17"/>
      <c r="D96" s="18">
        <f>SUM(D86:D94)</f>
        <v>11288</v>
      </c>
      <c r="E96" s="18"/>
      <c r="F96" s="19" t="s">
        <v>9</v>
      </c>
      <c r="G96" s="18"/>
      <c r="H96" s="18">
        <f>SUM(H86:H94)</f>
        <v>19081</v>
      </c>
      <c r="I96" s="18"/>
      <c r="J96" s="19" t="s">
        <v>9</v>
      </c>
    </row>
    <row r="97" spans="1:10" ht="15">
      <c r="A97" s="12"/>
      <c r="B97" s="17"/>
      <c r="C97" s="17"/>
      <c r="D97" s="18"/>
      <c r="E97" s="18"/>
      <c r="F97" s="19"/>
      <c r="G97" s="18"/>
      <c r="H97" s="18"/>
      <c r="I97" s="18"/>
      <c r="J97" s="19"/>
    </row>
    <row r="98" spans="1:10" ht="15">
      <c r="A98" s="12" t="s">
        <v>17</v>
      </c>
      <c r="B98" s="17"/>
      <c r="C98" s="17"/>
      <c r="D98" s="18">
        <v>-48</v>
      </c>
      <c r="E98" s="18"/>
      <c r="F98" s="19" t="s">
        <v>9</v>
      </c>
      <c r="G98" s="18"/>
      <c r="H98" s="23">
        <v>-190</v>
      </c>
      <c r="I98" s="18"/>
      <c r="J98" s="19" t="s">
        <v>9</v>
      </c>
    </row>
    <row r="99" spans="1:10" ht="15">
      <c r="A99" s="12"/>
      <c r="B99" s="17"/>
      <c r="C99" s="17"/>
      <c r="D99" s="20"/>
      <c r="E99" s="18"/>
      <c r="F99" s="21"/>
      <c r="G99" s="18"/>
      <c r="H99" s="20"/>
      <c r="I99" s="18"/>
      <c r="J99" s="21"/>
    </row>
    <row r="100" spans="1:10" ht="15">
      <c r="A100" s="12" t="s">
        <v>18</v>
      </c>
      <c r="B100" s="17"/>
      <c r="C100" s="17"/>
      <c r="D100" s="18">
        <f>SUM(D96:D98)</f>
        <v>11240</v>
      </c>
      <c r="E100" s="18"/>
      <c r="F100" s="19" t="s">
        <v>9</v>
      </c>
      <c r="G100" s="18"/>
      <c r="H100" s="18">
        <f>SUM(H96:H98)</f>
        <v>18891</v>
      </c>
      <c r="I100" s="18"/>
      <c r="J100" s="19" t="s">
        <v>9</v>
      </c>
    </row>
    <row r="101" spans="1:10" ht="15">
      <c r="A101" s="12"/>
      <c r="B101" s="17"/>
      <c r="C101" s="17"/>
      <c r="D101" s="18"/>
      <c r="E101" s="18"/>
      <c r="F101" s="19"/>
      <c r="G101" s="18"/>
      <c r="H101" s="18"/>
      <c r="I101" s="18"/>
      <c r="J101" s="19"/>
    </row>
    <row r="102" spans="1:10" ht="15">
      <c r="A102" s="12" t="s">
        <v>162</v>
      </c>
      <c r="B102" s="17">
        <v>21</v>
      </c>
      <c r="C102" s="17"/>
      <c r="D102" s="18">
        <v>-2237</v>
      </c>
      <c r="E102" s="18"/>
      <c r="F102" s="19" t="s">
        <v>9</v>
      </c>
      <c r="G102" s="18"/>
      <c r="H102" s="18">
        <v>-4350</v>
      </c>
      <c r="I102" s="18"/>
      <c r="J102" s="19" t="s">
        <v>9</v>
      </c>
    </row>
    <row r="103" spans="1:10" ht="15">
      <c r="A103" s="12"/>
      <c r="B103" s="17"/>
      <c r="C103" s="17"/>
      <c r="D103" s="18"/>
      <c r="E103" s="18"/>
      <c r="F103" s="19"/>
      <c r="G103" s="18"/>
      <c r="H103" s="18"/>
      <c r="I103" s="18"/>
      <c r="J103" s="19"/>
    </row>
    <row r="104" spans="1:10" ht="15.75" thickBot="1">
      <c r="A104" s="12" t="s">
        <v>19</v>
      </c>
      <c r="B104" s="17"/>
      <c r="C104" s="17"/>
      <c r="D104" s="31">
        <f>SUM(D100:D103)</f>
        <v>9003</v>
      </c>
      <c r="E104" s="18"/>
      <c r="F104" s="32" t="s">
        <v>9</v>
      </c>
      <c r="G104" s="18"/>
      <c r="H104" s="31">
        <f>SUM(H100:H103)</f>
        <v>14541</v>
      </c>
      <c r="I104" s="18"/>
      <c r="J104" s="32" t="s">
        <v>9</v>
      </c>
    </row>
    <row r="105" spans="1:10" ht="15">
      <c r="A105" s="12"/>
      <c r="B105" s="17"/>
      <c r="C105" s="17"/>
      <c r="D105" s="18"/>
      <c r="E105" s="18"/>
      <c r="F105" s="19"/>
      <c r="G105" s="18"/>
      <c r="H105" s="18"/>
      <c r="I105" s="18"/>
      <c r="J105" s="19"/>
    </row>
    <row r="106" spans="1:10" ht="15">
      <c r="A106" s="12"/>
      <c r="B106" s="17"/>
      <c r="C106" s="17"/>
      <c r="D106" s="18"/>
      <c r="E106" s="18"/>
      <c r="F106" s="19"/>
      <c r="G106" s="18"/>
      <c r="H106" s="18"/>
      <c r="I106" s="18"/>
      <c r="J106" s="19"/>
    </row>
    <row r="107" spans="1:10" s="25" customFormat="1" ht="15">
      <c r="A107" s="12" t="s">
        <v>55</v>
      </c>
      <c r="B107" s="17"/>
      <c r="C107" s="17"/>
      <c r="D107" s="26">
        <f>D104/95429*100</f>
        <v>9.434239067788617</v>
      </c>
      <c r="E107" s="18"/>
      <c r="F107" s="19" t="s">
        <v>9</v>
      </c>
      <c r="G107" s="18"/>
      <c r="H107" s="26">
        <f>H104/95429*100</f>
        <v>15.237506418384347</v>
      </c>
      <c r="I107" s="18"/>
      <c r="J107" s="19" t="s">
        <v>9</v>
      </c>
    </row>
    <row r="108" spans="1:10" ht="15">
      <c r="A108" s="12"/>
      <c r="B108" s="17"/>
      <c r="C108" s="17"/>
      <c r="D108" s="12"/>
      <c r="E108" s="12"/>
      <c r="F108" s="12"/>
      <c r="G108" s="12"/>
      <c r="H108" s="12"/>
      <c r="I108" s="12"/>
      <c r="J108" s="12"/>
    </row>
    <row r="109" spans="1:10" ht="15.75">
      <c r="A109" s="27" t="s">
        <v>67</v>
      </c>
      <c r="B109" s="17"/>
      <c r="C109" s="17"/>
      <c r="D109" s="12"/>
      <c r="E109" s="12"/>
      <c r="F109" s="12"/>
      <c r="G109" s="12"/>
      <c r="H109" s="12"/>
      <c r="I109" s="12"/>
      <c r="J109" s="12"/>
    </row>
    <row r="110" spans="1:10" ht="15.75">
      <c r="A110" s="27" t="s">
        <v>179</v>
      </c>
      <c r="B110" s="17"/>
      <c r="C110" s="17"/>
      <c r="D110" s="12"/>
      <c r="E110" s="12"/>
      <c r="F110" s="12"/>
      <c r="G110" s="12"/>
      <c r="H110" s="12"/>
      <c r="I110" s="12"/>
      <c r="J110" s="12"/>
    </row>
    <row r="111" spans="1:10" ht="15.75">
      <c r="A111" s="27" t="s">
        <v>68</v>
      </c>
      <c r="B111" s="17"/>
      <c r="C111" s="17"/>
      <c r="D111" s="12"/>
      <c r="E111" s="12"/>
      <c r="F111" s="12"/>
      <c r="G111" s="12"/>
      <c r="H111" s="12"/>
      <c r="I111" s="12"/>
      <c r="J111" s="12"/>
    </row>
    <row r="112" spans="1:10" ht="15.75">
      <c r="A112" s="27"/>
      <c r="B112" s="17"/>
      <c r="C112" s="17"/>
      <c r="D112" s="12"/>
      <c r="E112" s="12"/>
      <c r="F112" s="12"/>
      <c r="G112" s="12"/>
      <c r="H112" s="12"/>
      <c r="I112" s="12"/>
      <c r="J112" s="12"/>
    </row>
    <row r="113" spans="1:10" ht="15">
      <c r="A113" s="12" t="s">
        <v>56</v>
      </c>
      <c r="B113" s="17"/>
      <c r="C113" s="17"/>
      <c r="D113" s="12"/>
      <c r="E113" s="12"/>
      <c r="F113" s="12"/>
      <c r="G113" s="12"/>
      <c r="H113" s="12"/>
      <c r="I113" s="12"/>
      <c r="J113" s="12"/>
    </row>
    <row r="114" spans="1:10" ht="15">
      <c r="A114" s="12"/>
      <c r="B114" s="17"/>
      <c r="C114" s="17"/>
      <c r="D114" s="12"/>
      <c r="E114" s="12"/>
      <c r="F114" s="12"/>
      <c r="G114" s="12"/>
      <c r="H114" s="12"/>
      <c r="I114" s="12"/>
      <c r="J114" s="12"/>
    </row>
    <row r="115" spans="1:10" ht="15">
      <c r="A115" s="12" t="s">
        <v>69</v>
      </c>
      <c r="B115" s="17"/>
      <c r="C115" s="17"/>
      <c r="D115" s="12"/>
      <c r="E115" s="12"/>
      <c r="F115" s="12"/>
      <c r="G115" s="12"/>
      <c r="H115" s="12"/>
      <c r="I115" s="12"/>
      <c r="J115" s="12"/>
    </row>
    <row r="116" spans="1:10" ht="15">
      <c r="A116" s="12" t="s">
        <v>165</v>
      </c>
      <c r="B116" s="17"/>
      <c r="C116" s="17"/>
      <c r="D116" s="12"/>
      <c r="E116" s="12"/>
      <c r="F116" s="12"/>
      <c r="G116" s="12"/>
      <c r="H116" s="12"/>
      <c r="I116" s="12"/>
      <c r="J116" s="12"/>
    </row>
    <row r="117" spans="1:10" ht="15">
      <c r="A117" s="33"/>
      <c r="B117" s="17"/>
      <c r="C117" s="17"/>
      <c r="D117" s="12"/>
      <c r="E117" s="12"/>
      <c r="F117" s="12"/>
      <c r="G117" s="12"/>
      <c r="H117" s="12"/>
      <c r="I117" s="12"/>
      <c r="J117" s="12"/>
    </row>
    <row r="118" spans="1:10" ht="15">
      <c r="A118" s="12" t="s">
        <v>70</v>
      </c>
      <c r="B118" s="17"/>
      <c r="C118" s="28"/>
      <c r="D118" s="25"/>
      <c r="E118" s="25"/>
      <c r="F118" s="25"/>
      <c r="G118" s="25"/>
      <c r="I118" s="25"/>
      <c r="J118" s="25"/>
    </row>
    <row r="119" spans="1:10" ht="15">
      <c r="A119" s="25" t="s">
        <v>166</v>
      </c>
      <c r="B119" s="28"/>
      <c r="C119" s="28"/>
      <c r="D119" s="25"/>
      <c r="E119" s="25"/>
      <c r="F119" s="25"/>
      <c r="G119" s="25"/>
      <c r="I119" s="25"/>
      <c r="J119" s="25"/>
    </row>
    <row r="120" spans="1:10" ht="15">
      <c r="A120" s="25"/>
      <c r="B120" s="28"/>
      <c r="C120" s="28"/>
      <c r="D120" s="25"/>
      <c r="E120" s="25"/>
      <c r="F120" s="25"/>
      <c r="G120" s="25"/>
      <c r="I120" s="25"/>
      <c r="J120" s="25"/>
    </row>
    <row r="121" spans="1:8" ht="15">
      <c r="A121" s="25" t="s">
        <v>71</v>
      </c>
      <c r="B121" s="28"/>
      <c r="C121" s="17"/>
      <c r="D121" s="12"/>
      <c r="E121" s="12"/>
      <c r="F121" s="12"/>
      <c r="G121" s="12"/>
      <c r="H121" s="12"/>
    </row>
    <row r="122" spans="1:8" ht="15">
      <c r="A122" s="25"/>
      <c r="B122" s="28"/>
      <c r="C122" s="17"/>
      <c r="D122" s="12"/>
      <c r="E122" s="12"/>
      <c r="F122" s="12"/>
      <c r="G122" s="12"/>
      <c r="H122" s="12"/>
    </row>
    <row r="123" spans="1:7" ht="15">
      <c r="A123" s="25" t="s">
        <v>155</v>
      </c>
      <c r="B123" s="28"/>
      <c r="C123" s="28"/>
      <c r="D123" s="25"/>
      <c r="E123" s="25"/>
      <c r="F123" s="25"/>
      <c r="G123" s="25"/>
    </row>
    <row r="124" ht="15">
      <c r="A124" s="25" t="s">
        <v>156</v>
      </c>
    </row>
    <row r="125" spans="1:10" ht="15">
      <c r="A125" s="25"/>
      <c r="B125" s="28"/>
      <c r="C125" s="28"/>
      <c r="D125" s="25"/>
      <c r="E125" s="25"/>
      <c r="F125" s="25"/>
      <c r="G125" s="25"/>
      <c r="I125" s="25"/>
      <c r="J125" s="25"/>
    </row>
    <row r="126" spans="1:7" ht="15">
      <c r="A126" s="25"/>
      <c r="B126" s="28"/>
      <c r="C126" s="28"/>
      <c r="D126" s="25"/>
      <c r="E126" s="25"/>
      <c r="F126" s="25"/>
      <c r="G126" s="25"/>
    </row>
  </sheetData>
  <mergeCells count="4">
    <mergeCell ref="D76:F76"/>
    <mergeCell ref="H76:J76"/>
    <mergeCell ref="D13:F13"/>
    <mergeCell ref="H13:J13"/>
  </mergeCells>
  <printOptions/>
  <pageMargins left="0.23" right="0.25" top="0.4" bottom="0.7875" header="0.35" footer="0.5"/>
  <pageSetup horizontalDpi="600" verticalDpi="600" orientation="portrait" paperSize="9" scale="72" r:id="rId1"/>
  <rowBreaks count="1" manualBreakCount="1"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view="pageBreakPreview" zoomScale="80" zoomScaleNormal="80" zoomScaleSheetLayoutView="80" workbookViewId="0" topLeftCell="A95">
      <selection activeCell="B117" sqref="B117"/>
    </sheetView>
  </sheetViews>
  <sheetFormatPr defaultColWidth="9.140625" defaultRowHeight="12.75"/>
  <cols>
    <col min="1" max="1" width="5.00390625" style="5" customWidth="1"/>
    <col min="2" max="2" width="37.00390625" style="5" customWidth="1"/>
    <col min="3" max="3" width="9.140625" style="34" customWidth="1"/>
    <col min="4" max="4" width="4.7109375" style="34" customWidth="1"/>
    <col min="5" max="5" width="18.7109375" style="5" customWidth="1"/>
    <col min="6" max="6" width="4.7109375" style="5" customWidth="1"/>
    <col min="7" max="7" width="21.28125" style="5" customWidth="1"/>
    <col min="8" max="8" width="23.00390625" style="5" customWidth="1"/>
    <col min="9" max="16384" width="0" style="5" hidden="1" customWidth="1"/>
  </cols>
  <sheetData>
    <row r="1" spans="1:7" ht="15.75" customHeight="1">
      <c r="A1" s="1" t="s">
        <v>81</v>
      </c>
      <c r="B1" s="1"/>
      <c r="C1" s="1"/>
      <c r="D1" s="1"/>
      <c r="E1" s="1"/>
      <c r="F1" s="1"/>
      <c r="G1" s="1"/>
    </row>
    <row r="2" spans="1:7" ht="15.75" customHeight="1">
      <c r="A2" s="1" t="s">
        <v>82</v>
      </c>
      <c r="B2" s="1"/>
      <c r="C2" s="1"/>
      <c r="D2" s="1"/>
      <c r="E2" s="1"/>
      <c r="F2" s="1"/>
      <c r="G2" s="1"/>
    </row>
    <row r="3" spans="1:7" ht="15.75" customHeight="1">
      <c r="A3" s="1" t="s">
        <v>83</v>
      </c>
      <c r="B3" s="1"/>
      <c r="C3" s="1"/>
      <c r="D3" s="1"/>
      <c r="E3" s="1"/>
      <c r="F3" s="1"/>
      <c r="G3" s="1"/>
    </row>
    <row r="4" spans="1:7" ht="15.75" customHeight="1">
      <c r="A4" s="1" t="s">
        <v>46</v>
      </c>
      <c r="B4" s="1"/>
      <c r="C4" s="1"/>
      <c r="D4" s="1"/>
      <c r="E4" s="1"/>
      <c r="F4" s="1"/>
      <c r="G4" s="1"/>
    </row>
    <row r="5" spans="1:7" ht="15.75" customHeight="1">
      <c r="A5" s="1" t="s">
        <v>72</v>
      </c>
      <c r="B5" s="1"/>
      <c r="C5" s="1"/>
      <c r="D5" s="1"/>
      <c r="E5" s="1"/>
      <c r="F5" s="1"/>
      <c r="G5" s="1"/>
    </row>
    <row r="6" spans="1:7" ht="15.75">
      <c r="A6" s="7" t="s">
        <v>61</v>
      </c>
      <c r="B6" s="36"/>
      <c r="C6" s="37"/>
      <c r="D6" s="37"/>
      <c r="E6" s="36"/>
      <c r="F6" s="36"/>
      <c r="G6" s="36"/>
    </row>
    <row r="7" spans="1:7" ht="15.75">
      <c r="A7" s="7"/>
      <c r="B7" s="36"/>
      <c r="C7" s="37"/>
      <c r="D7" s="37"/>
      <c r="E7" s="36"/>
      <c r="F7" s="36"/>
      <c r="G7" s="36"/>
    </row>
    <row r="8" spans="1:7" ht="15.75">
      <c r="A8" s="5" t="s">
        <v>168</v>
      </c>
      <c r="B8" s="36"/>
      <c r="C8" s="37"/>
      <c r="D8" s="37"/>
      <c r="E8" s="36"/>
      <c r="F8" s="36"/>
      <c r="G8" s="36"/>
    </row>
    <row r="9" spans="2:7" ht="15.75">
      <c r="B9" s="36"/>
      <c r="C9" s="37"/>
      <c r="D9" s="37"/>
      <c r="E9" s="36"/>
      <c r="F9" s="36"/>
      <c r="G9" s="36"/>
    </row>
    <row r="10" spans="1:7" ht="59.25" customHeight="1">
      <c r="A10" s="36"/>
      <c r="B10" s="36"/>
      <c r="C10" s="37"/>
      <c r="D10" s="37"/>
      <c r="E10" s="38" t="s">
        <v>20</v>
      </c>
      <c r="F10" s="36"/>
      <c r="G10" s="38" t="s">
        <v>21</v>
      </c>
    </row>
    <row r="11" spans="1:7" ht="15.75">
      <c r="A11" s="36"/>
      <c r="B11" s="36"/>
      <c r="C11" s="37"/>
      <c r="D11" s="37"/>
      <c r="E11" s="37" t="s">
        <v>22</v>
      </c>
      <c r="F11" s="36"/>
      <c r="G11" s="37" t="s">
        <v>22</v>
      </c>
    </row>
    <row r="12" spans="1:7" ht="15.75">
      <c r="A12" s="36"/>
      <c r="B12" s="36"/>
      <c r="C12" s="39" t="s">
        <v>23</v>
      </c>
      <c r="D12" s="37"/>
      <c r="E12" s="40" t="s">
        <v>73</v>
      </c>
      <c r="F12" s="36"/>
      <c r="G12" s="41" t="s">
        <v>74</v>
      </c>
    </row>
    <row r="13" spans="5:7" ht="15.75">
      <c r="E13" s="14" t="s">
        <v>85</v>
      </c>
      <c r="F13" s="42"/>
      <c r="G13" s="14" t="s">
        <v>85</v>
      </c>
    </row>
    <row r="14" spans="5:7" ht="15">
      <c r="E14" s="22"/>
      <c r="F14" s="22"/>
      <c r="G14" s="22"/>
    </row>
    <row r="15" spans="1:7" ht="15">
      <c r="A15" s="5" t="s">
        <v>88</v>
      </c>
      <c r="E15" s="22">
        <v>0</v>
      </c>
      <c r="F15" s="22"/>
      <c r="G15" s="43" t="s">
        <v>9</v>
      </c>
    </row>
    <row r="16" spans="5:7" ht="15">
      <c r="E16" s="22"/>
      <c r="F16" s="22"/>
      <c r="G16" s="43"/>
    </row>
    <row r="17" spans="1:7" ht="15">
      <c r="A17" s="5" t="s">
        <v>89</v>
      </c>
      <c r="E17" s="22">
        <v>0</v>
      </c>
      <c r="F17" s="22"/>
      <c r="G17" s="43" t="s">
        <v>9</v>
      </c>
    </row>
    <row r="18" spans="5:7" ht="15">
      <c r="E18" s="22"/>
      <c r="F18" s="22"/>
      <c r="G18" s="43"/>
    </row>
    <row r="19" spans="1:7" ht="15">
      <c r="A19" s="5" t="s">
        <v>90</v>
      </c>
      <c r="E19" s="67">
        <v>0</v>
      </c>
      <c r="F19" s="22"/>
      <c r="G19" s="77" t="s">
        <v>9</v>
      </c>
    </row>
    <row r="20" spans="5:7" ht="15">
      <c r="E20" s="43">
        <f>SUM(E15:E19)</f>
        <v>0</v>
      </c>
      <c r="F20" s="22"/>
      <c r="G20" s="43" t="s">
        <v>9</v>
      </c>
    </row>
    <row r="21" spans="1:7" ht="15">
      <c r="A21" s="44"/>
      <c r="E21" s="22"/>
      <c r="F21" s="22"/>
      <c r="G21" s="43"/>
    </row>
    <row r="22" spans="1:7" ht="15">
      <c r="A22" s="5" t="s">
        <v>25</v>
      </c>
      <c r="E22" s="22"/>
      <c r="F22" s="22"/>
      <c r="G22" s="22"/>
    </row>
    <row r="23" spans="2:7" ht="15">
      <c r="B23" s="5" t="s">
        <v>26</v>
      </c>
      <c r="E23" s="22">
        <v>0</v>
      </c>
      <c r="F23" s="22"/>
      <c r="G23" s="43" t="s">
        <v>9</v>
      </c>
    </row>
    <row r="24" spans="2:7" ht="15">
      <c r="B24" s="5" t="s">
        <v>27</v>
      </c>
      <c r="E24" s="22">
        <v>0</v>
      </c>
      <c r="F24" s="22"/>
      <c r="G24" s="43" t="s">
        <v>9</v>
      </c>
    </row>
    <row r="25" spans="2:7" ht="15">
      <c r="B25" s="5" t="s">
        <v>99</v>
      </c>
      <c r="E25" s="22">
        <v>0</v>
      </c>
      <c r="F25" s="22"/>
      <c r="G25" s="43" t="s">
        <v>9</v>
      </c>
    </row>
    <row r="26" spans="5:7" ht="15">
      <c r="E26" s="45">
        <f>SUM(E23:E25)</f>
        <v>0</v>
      </c>
      <c r="F26" s="22"/>
      <c r="G26" s="76" t="s">
        <v>9</v>
      </c>
    </row>
    <row r="27" spans="5:7" ht="15">
      <c r="E27" s="22"/>
      <c r="F27" s="22"/>
      <c r="G27" s="22"/>
    </row>
    <row r="28" spans="1:7" ht="15">
      <c r="A28" s="5" t="s">
        <v>75</v>
      </c>
      <c r="E28" s="22"/>
      <c r="F28" s="22"/>
      <c r="G28" s="22"/>
    </row>
    <row r="29" spans="2:7" ht="15">
      <c r="B29" s="5" t="s">
        <v>29</v>
      </c>
      <c r="E29" s="22">
        <v>4</v>
      </c>
      <c r="F29" s="22"/>
      <c r="G29" s="43" t="s">
        <v>9</v>
      </c>
    </row>
    <row r="30" spans="2:7" ht="15">
      <c r="B30" s="5" t="s">
        <v>91</v>
      </c>
      <c r="E30" s="22">
        <v>0</v>
      </c>
      <c r="F30" s="22"/>
      <c r="G30" s="43"/>
    </row>
    <row r="31" spans="2:7" ht="15">
      <c r="B31" s="5" t="s">
        <v>180</v>
      </c>
      <c r="E31" s="22">
        <v>0</v>
      </c>
      <c r="F31" s="22"/>
      <c r="G31" s="43" t="s">
        <v>9</v>
      </c>
    </row>
    <row r="32" spans="5:7" ht="15">
      <c r="E32" s="45">
        <f>SUM(E29:E31)</f>
        <v>4</v>
      </c>
      <c r="F32" s="22"/>
      <c r="G32" s="46" t="s">
        <v>9</v>
      </c>
    </row>
    <row r="33" spans="5:7" ht="15">
      <c r="E33" s="22"/>
      <c r="F33" s="22"/>
      <c r="G33" s="43"/>
    </row>
    <row r="34" spans="1:7" ht="15">
      <c r="A34" s="5" t="s">
        <v>30</v>
      </c>
      <c r="E34" s="22">
        <f>E26-E32</f>
        <v>-4</v>
      </c>
      <c r="F34" s="22"/>
      <c r="G34" s="43" t="s">
        <v>9</v>
      </c>
    </row>
    <row r="35" spans="5:7" ht="15">
      <c r="E35" s="22"/>
      <c r="F35" s="22"/>
      <c r="G35" s="43"/>
    </row>
    <row r="36" spans="5:7" ht="15.75" thickBot="1">
      <c r="E36" s="72">
        <f>E34+E20</f>
        <v>-4</v>
      </c>
      <c r="F36" s="22"/>
      <c r="G36" s="74" t="s">
        <v>9</v>
      </c>
    </row>
    <row r="37" spans="5:7" ht="15">
      <c r="E37" s="22"/>
      <c r="F37" s="22"/>
      <c r="G37" s="43"/>
    </row>
    <row r="38" spans="1:7" ht="15">
      <c r="A38" s="5" t="s">
        <v>92</v>
      </c>
      <c r="E38" s="22"/>
      <c r="F38" s="22"/>
      <c r="G38" s="43"/>
    </row>
    <row r="39" spans="5:7" ht="15">
      <c r="E39" s="22"/>
      <c r="F39" s="22"/>
      <c r="G39" s="43"/>
    </row>
    <row r="40" spans="1:7" ht="15">
      <c r="A40" s="5" t="s">
        <v>32</v>
      </c>
      <c r="E40" s="78" t="s">
        <v>100</v>
      </c>
      <c r="F40" s="22"/>
      <c r="G40" s="43" t="s">
        <v>9</v>
      </c>
    </row>
    <row r="41" spans="1:7" ht="15">
      <c r="A41" s="5" t="s">
        <v>96</v>
      </c>
      <c r="E41" s="22">
        <v>0</v>
      </c>
      <c r="F41" s="22"/>
      <c r="G41" s="43" t="s">
        <v>9</v>
      </c>
    </row>
    <row r="42" spans="1:7" ht="15">
      <c r="A42" s="5" t="s">
        <v>93</v>
      </c>
      <c r="E42" s="22"/>
      <c r="F42" s="22"/>
      <c r="G42" s="43"/>
    </row>
    <row r="43" spans="1:7" ht="15">
      <c r="A43" s="5" t="s">
        <v>94</v>
      </c>
      <c r="E43" s="22">
        <v>0</v>
      </c>
      <c r="F43" s="22"/>
      <c r="G43" s="43" t="s">
        <v>9</v>
      </c>
    </row>
    <row r="44" spans="1:7" ht="15">
      <c r="A44" s="5" t="s">
        <v>98</v>
      </c>
      <c r="E44" s="67">
        <v>-4</v>
      </c>
      <c r="F44" s="22"/>
      <c r="G44" s="77" t="s">
        <v>9</v>
      </c>
    </row>
    <row r="45" spans="1:7" ht="15">
      <c r="A45" s="5" t="s">
        <v>33</v>
      </c>
      <c r="E45" s="22">
        <f>SUM(E40:E44)</f>
        <v>-4</v>
      </c>
      <c r="F45" s="22"/>
      <c r="G45" s="43" t="s">
        <v>9</v>
      </c>
    </row>
    <row r="46" spans="5:7" ht="15">
      <c r="E46" s="22"/>
      <c r="F46" s="22"/>
      <c r="G46" s="43"/>
    </row>
    <row r="47" spans="1:7" ht="15">
      <c r="A47" s="5" t="s">
        <v>97</v>
      </c>
      <c r="E47" s="22"/>
      <c r="F47" s="22"/>
      <c r="G47" s="43"/>
    </row>
    <row r="48" spans="2:7" ht="15">
      <c r="B48" s="5" t="s">
        <v>181</v>
      </c>
      <c r="E48" s="22">
        <v>0</v>
      </c>
      <c r="F48" s="22"/>
      <c r="G48" s="43" t="s">
        <v>9</v>
      </c>
    </row>
    <row r="49" spans="2:7" ht="15">
      <c r="B49" s="5" t="s">
        <v>182</v>
      </c>
      <c r="E49" s="22">
        <v>0</v>
      </c>
      <c r="F49" s="22"/>
      <c r="G49" s="43" t="s">
        <v>9</v>
      </c>
    </row>
    <row r="50" spans="5:7" ht="15">
      <c r="E50" s="22"/>
      <c r="F50" s="22"/>
      <c r="G50" s="43"/>
    </row>
    <row r="51" spans="5:7" ht="15.75" thickBot="1">
      <c r="E51" s="72">
        <f>SUM(E45:E50)</f>
        <v>-4</v>
      </c>
      <c r="F51" s="22"/>
      <c r="G51" s="74" t="s">
        <v>9</v>
      </c>
    </row>
    <row r="52" spans="5:7" ht="15">
      <c r="E52" s="22"/>
      <c r="F52" s="22"/>
      <c r="G52" s="43"/>
    </row>
    <row r="53" spans="1:7" s="25" customFormat="1" ht="15">
      <c r="A53" s="25" t="s">
        <v>101</v>
      </c>
      <c r="C53" s="28"/>
      <c r="D53" s="28"/>
      <c r="E53" s="22">
        <f>-4000/2*100</f>
        <v>-200000</v>
      </c>
      <c r="F53" s="49"/>
      <c r="G53" s="43" t="s">
        <v>9</v>
      </c>
    </row>
    <row r="54" spans="5:7" ht="15">
      <c r="E54" s="22"/>
      <c r="F54" s="22"/>
      <c r="G54" s="22"/>
    </row>
    <row r="55" spans="1:7" ht="15">
      <c r="A55" s="50" t="s">
        <v>76</v>
      </c>
      <c r="B55" s="10"/>
      <c r="C55" s="47"/>
      <c r="D55" s="48"/>
      <c r="E55" s="47"/>
      <c r="F55" s="18"/>
      <c r="G55" s="18"/>
    </row>
    <row r="56" spans="1:7" ht="15">
      <c r="A56" s="50" t="s">
        <v>169</v>
      </c>
      <c r="B56" s="10"/>
      <c r="C56" s="47"/>
      <c r="D56" s="48"/>
      <c r="E56" s="47"/>
      <c r="F56" s="18"/>
      <c r="G56" s="18"/>
    </row>
    <row r="57" spans="1:7" ht="15">
      <c r="A57" s="50"/>
      <c r="B57" s="10"/>
      <c r="C57" s="47"/>
      <c r="D57" s="48"/>
      <c r="E57" s="47"/>
      <c r="F57" s="18"/>
      <c r="G57" s="18"/>
    </row>
    <row r="58" spans="1:7" ht="15">
      <c r="A58" s="79" t="s">
        <v>103</v>
      </c>
      <c r="B58" s="7"/>
      <c r="C58" s="47"/>
      <c r="D58" s="48"/>
      <c r="E58" s="47"/>
      <c r="F58" s="18"/>
      <c r="G58" s="18"/>
    </row>
    <row r="59" spans="1:7" ht="15">
      <c r="A59" s="10"/>
      <c r="B59" s="10"/>
      <c r="C59" s="47"/>
      <c r="D59" s="48"/>
      <c r="E59" s="47"/>
      <c r="F59" s="18"/>
      <c r="G59" s="18"/>
    </row>
    <row r="60" spans="1:7" ht="15">
      <c r="A60" s="51" t="s">
        <v>63</v>
      </c>
      <c r="B60" s="10"/>
      <c r="C60" s="47"/>
      <c r="D60" s="48"/>
      <c r="E60" s="47"/>
      <c r="F60" s="18"/>
      <c r="G60" s="18"/>
    </row>
    <row r="61" spans="1:7" ht="15">
      <c r="A61" s="51" t="s">
        <v>170</v>
      </c>
      <c r="B61" s="10"/>
      <c r="C61" s="47"/>
      <c r="D61" s="48"/>
      <c r="E61" s="47"/>
      <c r="F61" s="18"/>
      <c r="G61" s="18"/>
    </row>
    <row r="62" spans="1:7" ht="15">
      <c r="A62" s="50" t="s">
        <v>78</v>
      </c>
      <c r="B62" s="10"/>
      <c r="C62" s="47"/>
      <c r="D62" s="48"/>
      <c r="E62" s="47"/>
      <c r="F62" s="18"/>
      <c r="G62" s="18"/>
    </row>
    <row r="63" spans="1:7" ht="15">
      <c r="A63" s="10"/>
      <c r="B63" s="10"/>
      <c r="C63" s="47"/>
      <c r="D63" s="48"/>
      <c r="E63" s="47"/>
      <c r="F63" s="18"/>
      <c r="G63" s="18"/>
    </row>
    <row r="64" spans="1:7" ht="15">
      <c r="A64" s="10" t="s">
        <v>63</v>
      </c>
      <c r="B64" s="10"/>
      <c r="C64" s="47"/>
      <c r="D64" s="48"/>
      <c r="E64" s="47"/>
      <c r="F64" s="18"/>
      <c r="G64" s="18"/>
    </row>
    <row r="65" spans="1:7" ht="15">
      <c r="A65" s="10"/>
      <c r="B65" s="10"/>
      <c r="C65" s="47"/>
      <c r="D65" s="48"/>
      <c r="E65" s="47"/>
      <c r="F65" s="18"/>
      <c r="G65" s="18"/>
    </row>
    <row r="66" spans="1:7" ht="15">
      <c r="A66" s="25" t="s">
        <v>154</v>
      </c>
      <c r="B66" s="10"/>
      <c r="C66" s="47"/>
      <c r="D66" s="48"/>
      <c r="E66" s="47"/>
      <c r="F66" s="18"/>
      <c r="G66" s="18"/>
    </row>
    <row r="67" spans="1:7" ht="15">
      <c r="A67" s="25" t="s">
        <v>137</v>
      </c>
      <c r="B67" s="10"/>
      <c r="C67" s="47"/>
      <c r="D67" s="48"/>
      <c r="E67" s="47"/>
      <c r="F67" s="18"/>
      <c r="G67" s="18"/>
    </row>
    <row r="68" spans="1:7" ht="15">
      <c r="A68" s="10"/>
      <c r="B68" s="10"/>
      <c r="C68" s="47"/>
      <c r="D68" s="48"/>
      <c r="E68" s="47"/>
      <c r="F68" s="18"/>
      <c r="G68" s="18"/>
    </row>
    <row r="69" spans="1:7" ht="15.75">
      <c r="A69" s="1" t="s">
        <v>81</v>
      </c>
      <c r="B69" s="52"/>
      <c r="C69" s="52"/>
      <c r="D69" s="52"/>
      <c r="E69" s="52"/>
      <c r="F69" s="52"/>
      <c r="G69" s="52"/>
    </row>
    <row r="70" spans="1:7" ht="15.75">
      <c r="A70" s="1" t="s">
        <v>82</v>
      </c>
      <c r="B70" s="52"/>
      <c r="C70" s="52"/>
      <c r="D70" s="52"/>
      <c r="E70" s="52"/>
      <c r="F70" s="52"/>
      <c r="G70" s="52"/>
    </row>
    <row r="71" spans="1:7" ht="15.75">
      <c r="A71" s="1" t="s">
        <v>83</v>
      </c>
      <c r="B71" s="52"/>
      <c r="C71" s="52"/>
      <c r="D71" s="52"/>
      <c r="E71" s="52"/>
      <c r="F71" s="52"/>
      <c r="G71" s="52"/>
    </row>
    <row r="72" spans="1:7" ht="15.75">
      <c r="A72" s="52" t="s">
        <v>48</v>
      </c>
      <c r="B72" s="52"/>
      <c r="C72" s="52"/>
      <c r="D72" s="52"/>
      <c r="E72" s="52"/>
      <c r="F72" s="52"/>
      <c r="G72" s="52"/>
    </row>
    <row r="73" spans="1:7" ht="15.75">
      <c r="A73" s="52" t="s">
        <v>72</v>
      </c>
      <c r="B73" s="52"/>
      <c r="C73" s="52"/>
      <c r="D73" s="52"/>
      <c r="E73" s="52"/>
      <c r="F73" s="52"/>
      <c r="G73" s="52"/>
    </row>
    <row r="74" spans="1:7" ht="15" customHeight="1">
      <c r="A74" s="7" t="s">
        <v>66</v>
      </c>
      <c r="B74" s="36"/>
      <c r="C74" s="37"/>
      <c r="D74" s="37"/>
      <c r="E74" s="36"/>
      <c r="F74" s="36"/>
      <c r="G74" s="36"/>
    </row>
    <row r="75" spans="1:7" ht="15" customHeight="1">
      <c r="A75" s="7"/>
      <c r="B75" s="36"/>
      <c r="C75" s="37"/>
      <c r="D75" s="37"/>
      <c r="E75" s="36"/>
      <c r="F75" s="36"/>
      <c r="G75" s="36"/>
    </row>
    <row r="76" spans="1:7" ht="15" customHeight="1">
      <c r="A76" s="51" t="s">
        <v>176</v>
      </c>
      <c r="B76" s="36"/>
      <c r="C76" s="37"/>
      <c r="D76" s="37"/>
      <c r="E76" s="36"/>
      <c r="F76" s="36"/>
      <c r="G76" s="36"/>
    </row>
    <row r="77" spans="1:7" ht="15" customHeight="1">
      <c r="A77" s="51" t="s">
        <v>79</v>
      </c>
      <c r="B77" s="36"/>
      <c r="C77" s="37"/>
      <c r="D77" s="37"/>
      <c r="E77" s="36"/>
      <c r="F77" s="36"/>
      <c r="G77" s="36"/>
    </row>
    <row r="78" spans="1:7" ht="63">
      <c r="A78" s="36"/>
      <c r="B78" s="36"/>
      <c r="C78" s="37"/>
      <c r="D78" s="37"/>
      <c r="E78" s="38" t="s">
        <v>20</v>
      </c>
      <c r="F78" s="36"/>
      <c r="G78" s="38" t="s">
        <v>21</v>
      </c>
    </row>
    <row r="79" spans="1:7" ht="15.75">
      <c r="A79" s="36"/>
      <c r="B79" s="36"/>
      <c r="C79" s="37"/>
      <c r="D79" s="37"/>
      <c r="E79" s="37" t="s">
        <v>22</v>
      </c>
      <c r="F79" s="36"/>
      <c r="G79" s="37" t="s">
        <v>22</v>
      </c>
    </row>
    <row r="80" spans="1:7" ht="15.75">
      <c r="A80" s="36"/>
      <c r="B80" s="36"/>
      <c r="C80" s="39" t="s">
        <v>23</v>
      </c>
      <c r="D80" s="37"/>
      <c r="E80" s="40" t="s">
        <v>73</v>
      </c>
      <c r="F80" s="36"/>
      <c r="G80" s="41" t="s">
        <v>74</v>
      </c>
    </row>
    <row r="81" spans="5:7" ht="15.75">
      <c r="E81" s="14" t="s">
        <v>85</v>
      </c>
      <c r="F81" s="42"/>
      <c r="G81" s="14" t="s">
        <v>85</v>
      </c>
    </row>
    <row r="82" spans="5:7" ht="12" customHeight="1">
      <c r="E82" s="22"/>
      <c r="F82" s="22"/>
      <c r="G82" s="22"/>
    </row>
    <row r="83" spans="1:7" ht="15">
      <c r="A83" s="5" t="s">
        <v>24</v>
      </c>
      <c r="E83" s="22">
        <v>7669</v>
      </c>
      <c r="F83" s="22"/>
      <c r="G83" s="43" t="s">
        <v>9</v>
      </c>
    </row>
    <row r="84" spans="5:7" ht="15">
      <c r="E84" s="22"/>
      <c r="F84" s="22"/>
      <c r="G84" s="43"/>
    </row>
    <row r="85" spans="1:7" ht="15">
      <c r="A85" s="5" t="s">
        <v>89</v>
      </c>
      <c r="E85" s="22">
        <v>134555</v>
      </c>
      <c r="F85" s="22"/>
      <c r="G85" s="43" t="s">
        <v>9</v>
      </c>
    </row>
    <row r="86" spans="5:7" ht="15">
      <c r="E86" s="22"/>
      <c r="F86" s="22"/>
      <c r="G86" s="43"/>
    </row>
    <row r="87" spans="1:7" ht="15">
      <c r="A87" s="5" t="s">
        <v>90</v>
      </c>
      <c r="E87" s="67">
        <v>26429</v>
      </c>
      <c r="F87" s="22"/>
      <c r="G87" s="77" t="s">
        <v>9</v>
      </c>
    </row>
    <row r="88" spans="5:7" ht="15">
      <c r="E88" s="22">
        <f>SUM(E83:E87)</f>
        <v>168653</v>
      </c>
      <c r="F88" s="22"/>
      <c r="G88" s="43" t="s">
        <v>9</v>
      </c>
    </row>
    <row r="89" spans="5:7" ht="15">
      <c r="E89" s="22"/>
      <c r="F89" s="22"/>
      <c r="G89" s="43"/>
    </row>
    <row r="90" spans="1:7" ht="15">
      <c r="A90" s="5" t="s">
        <v>25</v>
      </c>
      <c r="E90" s="22"/>
      <c r="F90" s="22"/>
      <c r="G90" s="22"/>
    </row>
    <row r="91" spans="2:7" ht="15">
      <c r="B91" s="5" t="s">
        <v>26</v>
      </c>
      <c r="E91" s="22">
        <v>6977</v>
      </c>
      <c r="F91" s="22"/>
      <c r="G91" s="43" t="s">
        <v>9</v>
      </c>
    </row>
    <row r="92" spans="2:7" ht="15">
      <c r="B92" s="5" t="s">
        <v>27</v>
      </c>
      <c r="E92" s="22">
        <v>34012</v>
      </c>
      <c r="F92" s="22"/>
      <c r="G92" s="43" t="s">
        <v>9</v>
      </c>
    </row>
    <row r="93" spans="2:7" ht="15">
      <c r="B93" s="5" t="s">
        <v>99</v>
      </c>
      <c r="E93" s="22">
        <v>10727</v>
      </c>
      <c r="F93" s="22"/>
      <c r="G93" s="43" t="s">
        <v>9</v>
      </c>
    </row>
    <row r="94" spans="5:7" ht="15">
      <c r="E94" s="45">
        <f>SUM(E91:E93)</f>
        <v>51716</v>
      </c>
      <c r="F94" s="22"/>
      <c r="G94" s="76" t="s">
        <v>9</v>
      </c>
    </row>
    <row r="95" spans="5:7" ht="15">
      <c r="E95" s="22"/>
      <c r="F95" s="22"/>
      <c r="G95" s="22"/>
    </row>
    <row r="96" spans="1:7" ht="15">
      <c r="A96" s="5" t="s">
        <v>75</v>
      </c>
      <c r="E96" s="22"/>
      <c r="F96" s="22"/>
      <c r="G96" s="22"/>
    </row>
    <row r="97" spans="2:7" ht="15">
      <c r="B97" s="5" t="s">
        <v>29</v>
      </c>
      <c r="C97" s="28"/>
      <c r="E97" s="22">
        <v>14849</v>
      </c>
      <c r="F97" s="22"/>
      <c r="G97" s="43" t="s">
        <v>9</v>
      </c>
    </row>
    <row r="98" spans="2:7" ht="15">
      <c r="B98" s="5" t="s">
        <v>183</v>
      </c>
      <c r="C98" s="28">
        <v>22</v>
      </c>
      <c r="E98" s="22">
        <v>1927</v>
      </c>
      <c r="F98" s="22"/>
      <c r="G98" s="43" t="s">
        <v>9</v>
      </c>
    </row>
    <row r="99" spans="2:7" ht="15">
      <c r="B99" s="5" t="s">
        <v>180</v>
      </c>
      <c r="C99" s="28"/>
      <c r="E99" s="22">
        <v>194</v>
      </c>
      <c r="F99" s="22"/>
      <c r="G99" s="43" t="s">
        <v>9</v>
      </c>
    </row>
    <row r="100" spans="3:7" ht="15">
      <c r="C100" s="28"/>
      <c r="E100" s="45">
        <f>SUM(E97:E99)</f>
        <v>16970</v>
      </c>
      <c r="F100" s="22"/>
      <c r="G100" s="46" t="s">
        <v>9</v>
      </c>
    </row>
    <row r="101" spans="5:7" ht="15">
      <c r="E101" s="22"/>
      <c r="F101" s="22"/>
      <c r="G101" s="43"/>
    </row>
    <row r="102" spans="1:7" ht="15">
      <c r="A102" s="5" t="s">
        <v>30</v>
      </c>
      <c r="E102" s="22">
        <f>E94-E100</f>
        <v>34746</v>
      </c>
      <c r="F102" s="22"/>
      <c r="G102" s="43" t="s">
        <v>9</v>
      </c>
    </row>
    <row r="103" spans="5:7" ht="15">
      <c r="E103" s="22"/>
      <c r="F103" s="22"/>
      <c r="G103" s="43"/>
    </row>
    <row r="104" spans="5:7" ht="15.75" thickBot="1">
      <c r="E104" s="72">
        <f>E102+E88</f>
        <v>203399</v>
      </c>
      <c r="F104" s="22"/>
      <c r="G104" s="74" t="s">
        <v>9</v>
      </c>
    </row>
    <row r="105" spans="5:7" ht="15">
      <c r="E105" s="22"/>
      <c r="F105" s="22"/>
      <c r="G105" s="43"/>
    </row>
    <row r="106" spans="1:7" ht="15">
      <c r="A106" s="5" t="s">
        <v>31</v>
      </c>
      <c r="E106" s="22"/>
      <c r="F106" s="22"/>
      <c r="G106" s="43"/>
    </row>
    <row r="107" spans="1:7" ht="15">
      <c r="A107" s="5" t="s">
        <v>32</v>
      </c>
      <c r="E107" s="22">
        <v>95429</v>
      </c>
      <c r="F107" s="22"/>
      <c r="G107" s="43" t="s">
        <v>9</v>
      </c>
    </row>
    <row r="108" spans="1:7" ht="15">
      <c r="A108" s="5" t="s">
        <v>96</v>
      </c>
      <c r="E108" s="22">
        <v>83700</v>
      </c>
      <c r="F108" s="22"/>
      <c r="G108" s="43" t="s">
        <v>9</v>
      </c>
    </row>
    <row r="109" spans="1:7" ht="15">
      <c r="A109" s="5" t="s">
        <v>93</v>
      </c>
      <c r="E109" s="22"/>
      <c r="F109" s="22"/>
      <c r="G109" s="43"/>
    </row>
    <row r="110" spans="1:7" ht="15">
      <c r="A110" s="5" t="s">
        <v>94</v>
      </c>
      <c r="E110" s="22">
        <v>9300</v>
      </c>
      <c r="F110" s="22"/>
      <c r="G110" s="43" t="s">
        <v>9</v>
      </c>
    </row>
    <row r="111" spans="1:7" ht="15">
      <c r="A111" s="5" t="s">
        <v>95</v>
      </c>
      <c r="E111" s="67">
        <v>14541</v>
      </c>
      <c r="F111" s="22"/>
      <c r="G111" s="77" t="s">
        <v>9</v>
      </c>
    </row>
    <row r="112" spans="1:7" ht="15">
      <c r="A112" s="5" t="s">
        <v>33</v>
      </c>
      <c r="E112" s="22">
        <f>SUM(E107:E111)</f>
        <v>202970</v>
      </c>
      <c r="F112" s="22"/>
      <c r="G112" s="43" t="s">
        <v>9</v>
      </c>
    </row>
    <row r="113" spans="5:7" ht="15">
      <c r="E113" s="22"/>
      <c r="F113" s="22"/>
      <c r="G113" s="43"/>
    </row>
    <row r="114" spans="1:7" ht="15">
      <c r="A114" s="5" t="s">
        <v>97</v>
      </c>
      <c r="C114" s="28"/>
      <c r="E114" s="22"/>
      <c r="F114" s="22"/>
      <c r="G114" s="43"/>
    </row>
    <row r="115" spans="2:7" ht="15">
      <c r="B115" s="5" t="s">
        <v>181</v>
      </c>
      <c r="C115" s="28">
        <v>22</v>
      </c>
      <c r="E115" s="22">
        <v>7</v>
      </c>
      <c r="F115" s="22"/>
      <c r="G115" s="43"/>
    </row>
    <row r="116" spans="2:7" ht="15">
      <c r="B116" s="5" t="s">
        <v>182</v>
      </c>
      <c r="C116" s="25"/>
      <c r="E116" s="22">
        <v>422</v>
      </c>
      <c r="F116" s="22"/>
      <c r="G116" s="43" t="s">
        <v>9</v>
      </c>
    </row>
    <row r="117" spans="3:7" ht="15">
      <c r="C117" s="28"/>
      <c r="E117" s="22"/>
      <c r="F117" s="22"/>
      <c r="G117" s="43" t="s">
        <v>9</v>
      </c>
    </row>
    <row r="118" spans="3:7" ht="15.75" thickBot="1">
      <c r="C118" s="28"/>
      <c r="E118" s="72">
        <f>SUM(E112:E117)</f>
        <v>203399</v>
      </c>
      <c r="F118" s="22"/>
      <c r="G118" s="74" t="s">
        <v>9</v>
      </c>
    </row>
    <row r="119" spans="5:7" ht="15">
      <c r="E119" s="22"/>
      <c r="F119" s="22"/>
      <c r="G119" s="43"/>
    </row>
    <row r="120" spans="1:7" ht="15">
      <c r="A120" s="5" t="s">
        <v>102</v>
      </c>
      <c r="E120" s="49">
        <f>(E112-E110-E85-E87)/E107*100</f>
        <v>34.251642582443495</v>
      </c>
      <c r="F120" s="49"/>
      <c r="G120" s="43" t="s">
        <v>9</v>
      </c>
    </row>
    <row r="121" spans="5:7" ht="15">
      <c r="E121" s="22"/>
      <c r="F121" s="22"/>
      <c r="G121" s="22"/>
    </row>
    <row r="122" spans="1:7" ht="15">
      <c r="A122" s="50" t="s">
        <v>76</v>
      </c>
      <c r="B122" s="10"/>
      <c r="C122" s="47"/>
      <c r="D122" s="48"/>
      <c r="E122" s="47"/>
      <c r="F122" s="18"/>
      <c r="G122" s="18"/>
    </row>
    <row r="123" spans="1:7" ht="15">
      <c r="A123" s="50" t="s">
        <v>77</v>
      </c>
      <c r="B123" s="10"/>
      <c r="C123" s="47"/>
      <c r="D123" s="48"/>
      <c r="E123" s="47"/>
      <c r="F123" s="18"/>
      <c r="G123" s="18"/>
    </row>
    <row r="125" ht="15">
      <c r="A125" s="25" t="s">
        <v>153</v>
      </c>
    </row>
    <row r="126" spans="1:5" s="25" customFormat="1" ht="12" customHeight="1">
      <c r="A126" s="25" t="s">
        <v>137</v>
      </c>
      <c r="C126" s="28"/>
      <c r="D126" s="28"/>
      <c r="E126" s="68"/>
    </row>
  </sheetData>
  <printOptions/>
  <pageMargins left="0.36" right="0.25" top="0.39" bottom="0.33" header="0.19" footer="0.26"/>
  <pageSetup horizontalDpi="600" verticalDpi="600" orientation="portrait" paperSize="9" scale="75" r:id="rId1"/>
  <rowBreaks count="1" manualBreakCount="1">
    <brk id="67" max="7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60"/>
  <sheetViews>
    <sheetView tabSelected="1" view="pageBreakPreview" zoomScale="90" zoomScaleNormal="80" zoomScaleSheetLayoutView="90" workbookViewId="0" topLeftCell="A33">
      <selection activeCell="A53" sqref="A53"/>
    </sheetView>
  </sheetViews>
  <sheetFormatPr defaultColWidth="9.140625" defaultRowHeight="12.75"/>
  <cols>
    <col min="1" max="1" width="44.140625" style="12" customWidth="1"/>
    <col min="2" max="2" width="18.421875" style="12" customWidth="1"/>
    <col min="3" max="3" width="2.8515625" style="12" customWidth="1"/>
    <col min="4" max="4" width="14.00390625" style="12" customWidth="1"/>
    <col min="5" max="5" width="2.421875" style="12" customWidth="1"/>
    <col min="6" max="6" width="14.00390625" style="12" customWidth="1"/>
    <col min="7" max="7" width="2.57421875" style="12" customWidth="1"/>
    <col min="8" max="8" width="14.140625" style="12" customWidth="1"/>
    <col min="9" max="9" width="2.57421875" style="12" customWidth="1"/>
    <col min="10" max="10" width="15.57421875" style="56" customWidth="1"/>
    <col min="11" max="11" width="4.57421875" style="12" customWidth="1"/>
    <col min="12" max="12" width="13.7109375" style="12" hidden="1" customWidth="1"/>
    <col min="13" max="13" width="9.8515625" style="12" hidden="1" customWidth="1"/>
    <col min="14" max="14" width="13.7109375" style="12" hidden="1" customWidth="1"/>
    <col min="15" max="18" width="9.8515625" style="12" hidden="1" customWidth="1"/>
    <col min="19" max="16384" width="0" style="12" hidden="1" customWidth="1"/>
  </cols>
  <sheetData>
    <row r="2" spans="1:11" ht="15.75">
      <c r="A2" s="1" t="s">
        <v>81</v>
      </c>
      <c r="B2" s="53"/>
      <c r="C2" s="53"/>
      <c r="D2" s="53"/>
      <c r="E2" s="53"/>
      <c r="F2" s="53"/>
      <c r="G2" s="53"/>
      <c r="H2" s="53"/>
      <c r="I2" s="53"/>
      <c r="J2" s="54"/>
      <c r="K2" s="53"/>
    </row>
    <row r="3" spans="1:11" ht="15.75">
      <c r="A3" s="1" t="s">
        <v>82</v>
      </c>
      <c r="B3" s="53"/>
      <c r="C3" s="53"/>
      <c r="D3" s="53"/>
      <c r="E3" s="53"/>
      <c r="F3" s="53"/>
      <c r="G3" s="53"/>
      <c r="H3" s="53"/>
      <c r="I3" s="53"/>
      <c r="J3" s="54"/>
      <c r="K3" s="53"/>
    </row>
    <row r="4" spans="1:11" ht="15.75">
      <c r="A4" s="1" t="s">
        <v>83</v>
      </c>
      <c r="B4" s="53"/>
      <c r="C4" s="53"/>
      <c r="D4" s="53"/>
      <c r="E4" s="53"/>
      <c r="F4" s="53"/>
      <c r="G4" s="53"/>
      <c r="H4" s="53"/>
      <c r="I4" s="53"/>
      <c r="J4" s="54"/>
      <c r="K4" s="53"/>
    </row>
    <row r="5" spans="1:11" ht="15.75">
      <c r="A5" s="55" t="s">
        <v>49</v>
      </c>
      <c r="B5" s="53"/>
      <c r="C5" s="53"/>
      <c r="D5" s="53"/>
      <c r="E5" s="53"/>
      <c r="F5" s="53"/>
      <c r="G5" s="53"/>
      <c r="H5" s="53"/>
      <c r="I5" s="53"/>
      <c r="J5" s="54"/>
      <c r="K5" s="53"/>
    </row>
    <row r="6" spans="1:11" ht="15.75">
      <c r="A6" s="95" t="s">
        <v>60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ht="15">
      <c r="A7" s="30" t="s">
        <v>61</v>
      </c>
    </row>
    <row r="9" ht="15">
      <c r="A9" s="12" t="s">
        <v>171</v>
      </c>
    </row>
    <row r="12" spans="2:10" ht="15.75">
      <c r="B12" s="14" t="s">
        <v>37</v>
      </c>
      <c r="C12" s="11"/>
      <c r="D12" s="14" t="s">
        <v>104</v>
      </c>
      <c r="E12" s="14"/>
      <c r="F12" s="14"/>
      <c r="G12" s="14"/>
      <c r="H12" s="14" t="s">
        <v>108</v>
      </c>
      <c r="I12" s="11"/>
      <c r="J12" s="57"/>
    </row>
    <row r="13" spans="2:10" ht="15.75">
      <c r="B13" s="16" t="s">
        <v>38</v>
      </c>
      <c r="C13" s="11"/>
      <c r="D13" s="80" t="s">
        <v>105</v>
      </c>
      <c r="E13" s="14"/>
      <c r="F13" s="80" t="s">
        <v>106</v>
      </c>
      <c r="G13" s="14"/>
      <c r="H13" s="16" t="s">
        <v>109</v>
      </c>
      <c r="I13" s="11"/>
      <c r="J13" s="58" t="s">
        <v>39</v>
      </c>
    </row>
    <row r="14" spans="2:10" ht="15.75">
      <c r="B14" s="14" t="s">
        <v>85</v>
      </c>
      <c r="C14" s="11"/>
      <c r="D14" s="14" t="s">
        <v>85</v>
      </c>
      <c r="E14" s="11"/>
      <c r="F14" s="14" t="s">
        <v>85</v>
      </c>
      <c r="G14" s="14"/>
      <c r="H14" s="14" t="s">
        <v>85</v>
      </c>
      <c r="I14" s="11"/>
      <c r="J14" s="14" t="s">
        <v>85</v>
      </c>
    </row>
    <row r="15" spans="2:13" ht="15">
      <c r="B15" s="17"/>
      <c r="H15" s="17"/>
      <c r="J15" s="59"/>
      <c r="M15" s="18"/>
    </row>
    <row r="16" spans="1:13" ht="15">
      <c r="A16" s="12" t="s">
        <v>111</v>
      </c>
      <c r="B16" s="81" t="s">
        <v>100</v>
      </c>
      <c r="C16" s="82"/>
      <c r="D16" s="87">
        <v>0</v>
      </c>
      <c r="E16" s="87"/>
      <c r="F16" s="87">
        <v>0</v>
      </c>
      <c r="G16" s="87"/>
      <c r="H16" s="70">
        <v>0</v>
      </c>
      <c r="I16" s="87"/>
      <c r="J16" s="87">
        <f>D16+F16+H16</f>
        <v>0</v>
      </c>
      <c r="M16" s="18"/>
    </row>
    <row r="17" spans="2:13" ht="15">
      <c r="B17" s="82"/>
      <c r="C17" s="82"/>
      <c r="D17" s="87"/>
      <c r="E17" s="87"/>
      <c r="F17" s="87"/>
      <c r="G17" s="87"/>
      <c r="H17" s="87"/>
      <c r="I17" s="87"/>
      <c r="J17" s="87"/>
      <c r="M17" s="18"/>
    </row>
    <row r="18" spans="1:13" s="87" customFormat="1" ht="15">
      <c r="A18" s="87" t="s">
        <v>40</v>
      </c>
      <c r="B18" s="87">
        <v>0</v>
      </c>
      <c r="D18" s="87">
        <v>0</v>
      </c>
      <c r="F18" s="87">
        <v>0</v>
      </c>
      <c r="H18" s="87">
        <v>-4</v>
      </c>
      <c r="J18" s="87">
        <f>B18+D18+F18+H18</f>
        <v>-4</v>
      </c>
      <c r="M18" s="22"/>
    </row>
    <row r="19" s="87" customFormat="1" ht="15">
      <c r="M19" s="22"/>
    </row>
    <row r="20" spans="1:13" s="87" customFormat="1" ht="15.75" thickBot="1">
      <c r="A20" s="87" t="s">
        <v>110</v>
      </c>
      <c r="B20" s="88">
        <f>SUM(B16:B19)</f>
        <v>0</v>
      </c>
      <c r="C20" s="70"/>
      <c r="D20" s="88">
        <f>SUM(D16:D19)</f>
        <v>0</v>
      </c>
      <c r="E20" s="70"/>
      <c r="F20" s="88">
        <f>SUM(F16:F19)</f>
        <v>0</v>
      </c>
      <c r="G20" s="70"/>
      <c r="H20" s="88">
        <f>SUM(H16:H19)</f>
        <v>-4</v>
      </c>
      <c r="I20" s="70"/>
      <c r="J20" s="88">
        <f>SUM(J16:J19)</f>
        <v>-4</v>
      </c>
      <c r="M20" s="22"/>
    </row>
    <row r="21" spans="10:13" ht="15">
      <c r="J21" s="18"/>
      <c r="M21" s="18"/>
    </row>
    <row r="22" spans="8:13" ht="15">
      <c r="H22" s="60"/>
      <c r="M22" s="18"/>
    </row>
    <row r="24" ht="15">
      <c r="A24" s="61"/>
    </row>
    <row r="25" ht="15">
      <c r="A25" s="79" t="s">
        <v>103</v>
      </c>
    </row>
    <row r="27" ht="15">
      <c r="A27" s="25" t="s">
        <v>149</v>
      </c>
    </row>
    <row r="28" ht="15">
      <c r="A28" s="25" t="s">
        <v>147</v>
      </c>
    </row>
    <row r="31" spans="1:11" ht="15.75">
      <c r="A31" s="1" t="s">
        <v>81</v>
      </c>
      <c r="B31" s="53"/>
      <c r="C31" s="53"/>
      <c r="D31" s="53"/>
      <c r="E31" s="53"/>
      <c r="F31" s="53"/>
      <c r="G31" s="53"/>
      <c r="H31" s="53"/>
      <c r="I31" s="53"/>
      <c r="J31" s="54"/>
      <c r="K31" s="53"/>
    </row>
    <row r="32" spans="1:11" ht="15.75">
      <c r="A32" s="1" t="s">
        <v>82</v>
      </c>
      <c r="B32" s="53"/>
      <c r="C32" s="53"/>
      <c r="D32" s="53"/>
      <c r="E32" s="53"/>
      <c r="F32" s="53"/>
      <c r="G32" s="53"/>
      <c r="H32" s="53"/>
      <c r="I32" s="53"/>
      <c r="J32" s="54"/>
      <c r="K32" s="53"/>
    </row>
    <row r="33" spans="1:11" ht="15.75">
      <c r="A33" s="1" t="s">
        <v>83</v>
      </c>
      <c r="B33" s="53"/>
      <c r="C33" s="53"/>
      <c r="D33" s="53"/>
      <c r="E33" s="53"/>
      <c r="F33" s="53"/>
      <c r="G33" s="53"/>
      <c r="H33" s="53"/>
      <c r="I33" s="53"/>
      <c r="J33" s="54"/>
      <c r="K33" s="53"/>
    </row>
    <row r="34" spans="1:11" ht="15.75">
      <c r="A34" s="55" t="s">
        <v>36</v>
      </c>
      <c r="B34" s="53"/>
      <c r="C34" s="53"/>
      <c r="D34" s="53"/>
      <c r="E34" s="53"/>
      <c r="F34" s="53"/>
      <c r="G34" s="53"/>
      <c r="H34" s="53"/>
      <c r="I34" s="53"/>
      <c r="J34" s="54"/>
      <c r="K34" s="53"/>
    </row>
    <row r="35" spans="1:11" ht="15.75">
      <c r="A35" s="95" t="s">
        <v>60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ht="15">
      <c r="A36" s="30" t="s">
        <v>66</v>
      </c>
    </row>
    <row r="37" ht="15">
      <c r="A37" s="30"/>
    </row>
    <row r="38" ht="15">
      <c r="A38" s="51" t="s">
        <v>172</v>
      </c>
    </row>
    <row r="39" ht="15">
      <c r="A39" s="51" t="s">
        <v>184</v>
      </c>
    </row>
    <row r="40" ht="15">
      <c r="A40" s="30"/>
    </row>
    <row r="42" spans="2:10" ht="15.75">
      <c r="B42" s="14" t="s">
        <v>37</v>
      </c>
      <c r="C42" s="11"/>
      <c r="D42" s="14" t="s">
        <v>104</v>
      </c>
      <c r="E42" s="14"/>
      <c r="F42" s="14"/>
      <c r="G42" s="14"/>
      <c r="H42" s="14" t="s">
        <v>42</v>
      </c>
      <c r="I42" s="11"/>
      <c r="J42" s="57"/>
    </row>
    <row r="43" spans="2:10" ht="15.75">
      <c r="B43" s="16" t="s">
        <v>38</v>
      </c>
      <c r="C43" s="11"/>
      <c r="D43" s="80" t="s">
        <v>105</v>
      </c>
      <c r="E43" s="14"/>
      <c r="F43" s="80" t="s">
        <v>106</v>
      </c>
      <c r="G43" s="14"/>
      <c r="H43" s="16" t="s">
        <v>43</v>
      </c>
      <c r="I43" s="11"/>
      <c r="J43" s="58" t="s">
        <v>39</v>
      </c>
    </row>
    <row r="44" spans="2:10" ht="15.75">
      <c r="B44" s="14" t="s">
        <v>85</v>
      </c>
      <c r="C44" s="11"/>
      <c r="D44" s="14" t="s">
        <v>85</v>
      </c>
      <c r="E44" s="11"/>
      <c r="F44" s="14" t="s">
        <v>85</v>
      </c>
      <c r="G44" s="14"/>
      <c r="H44" s="14" t="s">
        <v>85</v>
      </c>
      <c r="I44" s="11"/>
      <c r="J44" s="14" t="s">
        <v>85</v>
      </c>
    </row>
    <row r="45" spans="2:10" ht="15">
      <c r="B45" s="17"/>
      <c r="H45" s="17"/>
      <c r="J45" s="59"/>
    </row>
    <row r="46" spans="1:13" ht="15">
      <c r="A46" s="12" t="s">
        <v>107</v>
      </c>
      <c r="B46" s="81" t="s">
        <v>100</v>
      </c>
      <c r="C46" s="82"/>
      <c r="D46" s="87">
        <v>0</v>
      </c>
      <c r="E46" s="87"/>
      <c r="F46" s="87">
        <v>0</v>
      </c>
      <c r="G46" s="87"/>
      <c r="H46" s="70">
        <v>0</v>
      </c>
      <c r="I46" s="87"/>
      <c r="J46" s="87">
        <f>D46+F46+H46</f>
        <v>0</v>
      </c>
      <c r="M46" s="18"/>
    </row>
    <row r="47" spans="2:9" ht="15">
      <c r="B47" s="82"/>
      <c r="C47" s="82"/>
      <c r="D47" s="82"/>
      <c r="E47" s="82"/>
      <c r="F47" s="82"/>
      <c r="G47" s="82"/>
      <c r="H47" s="60"/>
      <c r="I47" s="60"/>
    </row>
    <row r="48" spans="1:10" ht="15">
      <c r="A48" s="12" t="s">
        <v>41</v>
      </c>
      <c r="B48" s="70">
        <f>85000+10429</f>
        <v>95429</v>
      </c>
      <c r="C48" s="87"/>
      <c r="D48" s="87">
        <f>69300+14400</f>
        <v>83700</v>
      </c>
      <c r="E48" s="87"/>
      <c r="F48" s="87">
        <f>7700+1600</f>
        <v>9300</v>
      </c>
      <c r="G48" s="87"/>
      <c r="H48" s="87">
        <v>0</v>
      </c>
      <c r="I48" s="87"/>
      <c r="J48" s="87">
        <f>B48+D48+F48+H48</f>
        <v>188429</v>
      </c>
    </row>
    <row r="49" spans="2:10" ht="15">
      <c r="B49" s="87"/>
      <c r="C49" s="87"/>
      <c r="D49" s="87"/>
      <c r="E49" s="87"/>
      <c r="F49" s="87"/>
      <c r="G49" s="87"/>
      <c r="H49" s="87"/>
      <c r="I49" s="87"/>
      <c r="J49" s="87"/>
    </row>
    <row r="50" spans="1:10" ht="15">
      <c r="A50" s="12" t="s">
        <v>44</v>
      </c>
      <c r="B50" s="87">
        <v>0</v>
      </c>
      <c r="C50" s="87"/>
      <c r="D50" s="87">
        <v>0</v>
      </c>
      <c r="E50" s="87"/>
      <c r="F50" s="87">
        <v>0</v>
      </c>
      <c r="G50" s="87"/>
      <c r="H50" s="87">
        <v>14541</v>
      </c>
      <c r="I50" s="87"/>
      <c r="J50" s="87">
        <f>B50+D50+F50+H50</f>
        <v>14541</v>
      </c>
    </row>
    <row r="51" spans="2:9" ht="15">
      <c r="B51" s="82"/>
      <c r="C51" s="82"/>
      <c r="D51" s="82"/>
      <c r="E51" s="82"/>
      <c r="F51" s="82"/>
      <c r="G51" s="82"/>
      <c r="H51" s="60"/>
      <c r="I51" s="60"/>
    </row>
    <row r="52" spans="1:10" ht="15.75" thickBot="1">
      <c r="A52" s="12" t="s">
        <v>110</v>
      </c>
      <c r="B52" s="83">
        <f>SUM(B46:B51)</f>
        <v>95429</v>
      </c>
      <c r="C52" s="84"/>
      <c r="D52" s="83">
        <f>SUM(D46:D51)</f>
        <v>83700</v>
      </c>
      <c r="E52" s="84"/>
      <c r="F52" s="83">
        <f>SUM(F46:F51)</f>
        <v>9300</v>
      </c>
      <c r="G52" s="84"/>
      <c r="H52" s="85">
        <f>SUM(H46:H51)</f>
        <v>14541</v>
      </c>
      <c r="I52" s="86"/>
      <c r="J52" s="85">
        <f>SUM(J46:J51)</f>
        <v>202970</v>
      </c>
    </row>
    <row r="53" ht="15">
      <c r="J53" s="18"/>
    </row>
    <row r="54" ht="15">
      <c r="H54" s="60"/>
    </row>
    <row r="56" ht="15">
      <c r="A56" s="61"/>
    </row>
    <row r="57" ht="15">
      <c r="A57" s="79" t="s">
        <v>103</v>
      </c>
    </row>
    <row r="59" ht="15">
      <c r="A59" s="25" t="s">
        <v>150</v>
      </c>
    </row>
    <row r="60" ht="15">
      <c r="A60" s="25" t="s">
        <v>147</v>
      </c>
    </row>
  </sheetData>
  <mergeCells count="2">
    <mergeCell ref="A6:K6"/>
    <mergeCell ref="A35:K35"/>
  </mergeCells>
  <printOptions/>
  <pageMargins left="0.23" right="0.17" top="0.7875" bottom="0.7875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view="pageBreakPreview" zoomScale="80" zoomScaleSheetLayoutView="80" workbookViewId="0" topLeftCell="A65">
      <selection activeCell="B85" sqref="B85"/>
    </sheetView>
  </sheetViews>
  <sheetFormatPr defaultColWidth="9.140625" defaultRowHeight="12.75"/>
  <cols>
    <col min="1" max="1" width="6.421875" style="25" customWidth="1"/>
    <col min="2" max="2" width="57.7109375" style="25" customWidth="1"/>
    <col min="3" max="3" width="15.57421875" style="25" customWidth="1"/>
    <col min="4" max="6" width="9.140625" style="25" customWidth="1"/>
    <col min="7" max="7" width="7.28125" style="25" customWidth="1"/>
    <col min="8" max="8" width="9.421875" style="25" hidden="1" customWidth="1"/>
    <col min="9" max="16384" width="0" style="25" hidden="1" customWidth="1"/>
  </cols>
  <sheetData>
    <row r="1" spans="2:3" ht="15">
      <c r="B1" s="62"/>
      <c r="C1" s="62"/>
    </row>
    <row r="2" spans="2:3" ht="15.75">
      <c r="B2" s="1" t="s">
        <v>81</v>
      </c>
      <c r="C2" s="63"/>
    </row>
    <row r="3" spans="2:3" ht="15.75">
      <c r="B3" s="1" t="s">
        <v>82</v>
      </c>
      <c r="C3" s="63"/>
    </row>
    <row r="4" spans="2:3" ht="15.75">
      <c r="B4" s="1" t="s">
        <v>83</v>
      </c>
      <c r="C4" s="63"/>
    </row>
    <row r="5" spans="2:4" ht="15.75">
      <c r="B5" s="64" t="s">
        <v>50</v>
      </c>
      <c r="C5" s="63"/>
      <c r="D5" s="65"/>
    </row>
    <row r="6" spans="2:3" ht="15.75">
      <c r="B6" s="64" t="s">
        <v>60</v>
      </c>
      <c r="C6" s="63"/>
    </row>
    <row r="7" spans="2:3" ht="15">
      <c r="B7" s="30" t="s">
        <v>61</v>
      </c>
      <c r="C7" s="63"/>
    </row>
    <row r="8" spans="2:3" ht="15">
      <c r="B8" s="30"/>
      <c r="C8" s="63"/>
    </row>
    <row r="9" spans="2:3" ht="15">
      <c r="B9" s="25" t="s">
        <v>173</v>
      </c>
      <c r="C9" s="63"/>
    </row>
    <row r="10" spans="2:3" ht="15">
      <c r="B10" s="25" t="s">
        <v>167</v>
      </c>
      <c r="C10" s="63"/>
    </row>
    <row r="11" spans="2:3" ht="15.75">
      <c r="B11" s="66"/>
      <c r="C11" s="66" t="s">
        <v>47</v>
      </c>
    </row>
    <row r="12" spans="2:3" ht="15.75">
      <c r="B12" s="63"/>
      <c r="C12" s="80" t="s">
        <v>85</v>
      </c>
    </row>
    <row r="13" spans="2:3" ht="15.75">
      <c r="B13" s="63"/>
      <c r="C13" s="89"/>
    </row>
    <row r="14" ht="15.75">
      <c r="B14" s="64" t="s">
        <v>140</v>
      </c>
    </row>
    <row r="15" spans="2:3" ht="15">
      <c r="B15" s="63" t="s">
        <v>138</v>
      </c>
      <c r="C15" s="22">
        <v>-4</v>
      </c>
    </row>
    <row r="16" spans="2:3" ht="15">
      <c r="B16" s="63" t="s">
        <v>139</v>
      </c>
      <c r="C16" s="22"/>
    </row>
    <row r="17" spans="2:3" ht="15">
      <c r="B17" s="63"/>
      <c r="C17" s="22"/>
    </row>
    <row r="18" spans="2:3" ht="15">
      <c r="B18" s="63" t="s">
        <v>52</v>
      </c>
      <c r="C18" s="22">
        <v>4</v>
      </c>
    </row>
    <row r="19" spans="1:3" ht="15">
      <c r="A19" s="63"/>
      <c r="B19" s="63"/>
      <c r="C19" s="67"/>
    </row>
    <row r="20" spans="1:3" ht="15.75">
      <c r="A20" s="63"/>
      <c r="B20" s="64" t="s">
        <v>141</v>
      </c>
      <c r="C20" s="67">
        <f>SUM(C15:C18)</f>
        <v>0</v>
      </c>
    </row>
    <row r="21" spans="1:3" ht="15.75">
      <c r="A21" s="63"/>
      <c r="B21" s="64"/>
      <c r="C21" s="22"/>
    </row>
    <row r="22" spans="1:3" ht="15.75">
      <c r="A22" s="63"/>
      <c r="B22" s="64" t="s">
        <v>142</v>
      </c>
      <c r="C22" s="22"/>
    </row>
    <row r="23" spans="1:3" ht="15">
      <c r="A23" s="63"/>
      <c r="B23" s="63" t="s">
        <v>143</v>
      </c>
      <c r="C23" s="43" t="s">
        <v>144</v>
      </c>
    </row>
    <row r="24" ht="15">
      <c r="B24" s="63"/>
    </row>
    <row r="25" spans="1:3" ht="16.5" thickBot="1">
      <c r="A25" s="63"/>
      <c r="B25" s="64" t="s">
        <v>145</v>
      </c>
      <c r="C25" s="90" t="s">
        <v>144</v>
      </c>
    </row>
    <row r="26" spans="1:2" ht="15">
      <c r="A26" s="63"/>
      <c r="B26" s="63"/>
    </row>
    <row r="27" spans="1:3" ht="15.75">
      <c r="A27" s="63"/>
      <c r="B27" s="64"/>
      <c r="C27" s="22"/>
    </row>
    <row r="28" ht="15">
      <c r="B28" s="63"/>
    </row>
    <row r="29" ht="15">
      <c r="B29" s="63"/>
    </row>
    <row r="30" ht="15">
      <c r="B30" s="91" t="s">
        <v>146</v>
      </c>
    </row>
    <row r="31" ht="15">
      <c r="B31" s="63"/>
    </row>
    <row r="32" ht="14.25" customHeight="1">
      <c r="B32" s="63"/>
    </row>
    <row r="33" ht="15">
      <c r="B33" s="25" t="s">
        <v>148</v>
      </c>
    </row>
    <row r="34" ht="15">
      <c r="B34" s="25" t="s">
        <v>147</v>
      </c>
    </row>
    <row r="35" ht="15">
      <c r="B35" s="69"/>
    </row>
    <row r="36" ht="15">
      <c r="B36" s="69"/>
    </row>
    <row r="37" ht="15">
      <c r="B37" s="69"/>
    </row>
    <row r="38" ht="15">
      <c r="B38" s="69"/>
    </row>
    <row r="39" ht="15">
      <c r="B39" s="69"/>
    </row>
    <row r="40" ht="15">
      <c r="B40" s="69"/>
    </row>
    <row r="41" ht="15">
      <c r="B41" s="69"/>
    </row>
    <row r="42" spans="2:3" ht="15.75">
      <c r="B42" s="1" t="s">
        <v>81</v>
      </c>
      <c r="C42" s="63"/>
    </row>
    <row r="43" spans="2:3" ht="15.75">
      <c r="B43" s="1" t="s">
        <v>82</v>
      </c>
      <c r="C43" s="63"/>
    </row>
    <row r="44" spans="2:3" ht="15.75">
      <c r="B44" s="1" t="s">
        <v>83</v>
      </c>
      <c r="C44" s="63"/>
    </row>
    <row r="45" spans="2:3" ht="15.75">
      <c r="B45" s="64" t="s">
        <v>54</v>
      </c>
      <c r="C45" s="63"/>
    </row>
    <row r="46" spans="2:3" ht="15.75">
      <c r="B46" s="64" t="s">
        <v>60</v>
      </c>
      <c r="C46" s="63"/>
    </row>
    <row r="47" spans="2:3" ht="15">
      <c r="B47" s="30" t="s">
        <v>66</v>
      </c>
      <c r="C47" s="63"/>
    </row>
    <row r="48" spans="2:3" ht="15">
      <c r="B48" s="30"/>
      <c r="C48" s="63"/>
    </row>
    <row r="49" spans="2:3" ht="15">
      <c r="B49" s="51" t="s">
        <v>174</v>
      </c>
      <c r="C49" s="63"/>
    </row>
    <row r="50" spans="2:3" ht="15">
      <c r="B50" s="51" t="s">
        <v>175</v>
      </c>
      <c r="C50" s="63"/>
    </row>
    <row r="51" spans="2:3" ht="15">
      <c r="B51" s="51" t="s">
        <v>185</v>
      </c>
      <c r="C51" s="63"/>
    </row>
    <row r="52" spans="2:3" ht="15">
      <c r="B52" s="51"/>
      <c r="C52" s="63"/>
    </row>
    <row r="53" spans="2:3" ht="15.75">
      <c r="B53" s="66"/>
      <c r="C53" s="66" t="s">
        <v>47</v>
      </c>
    </row>
    <row r="54" spans="2:3" ht="15.75">
      <c r="B54" s="63"/>
      <c r="C54" s="71" t="s">
        <v>85</v>
      </c>
    </row>
    <row r="55" ht="15.75">
      <c r="B55" s="64" t="s">
        <v>135</v>
      </c>
    </row>
    <row r="56" spans="2:3" ht="15">
      <c r="B56" s="63" t="s">
        <v>112</v>
      </c>
      <c r="C56" s="22">
        <v>18891</v>
      </c>
    </row>
    <row r="57" spans="2:3" ht="15">
      <c r="B57" s="63"/>
      <c r="C57" s="22"/>
    </row>
    <row r="58" spans="2:3" ht="15">
      <c r="B58" s="63" t="s">
        <v>134</v>
      </c>
      <c r="C58" s="22"/>
    </row>
    <row r="59" spans="2:3" ht="15">
      <c r="B59" s="63" t="s">
        <v>113</v>
      </c>
      <c r="C59" s="22">
        <v>112</v>
      </c>
    </row>
    <row r="60" spans="2:3" ht="15">
      <c r="B60" s="63" t="s">
        <v>114</v>
      </c>
      <c r="C60" s="22">
        <v>92</v>
      </c>
    </row>
    <row r="61" spans="2:3" ht="15">
      <c r="B61" s="63" t="s">
        <v>117</v>
      </c>
      <c r="C61" s="22">
        <v>191</v>
      </c>
    </row>
    <row r="62" spans="2:3" ht="15">
      <c r="B62" s="63" t="s">
        <v>115</v>
      </c>
      <c r="C62" s="22">
        <v>165</v>
      </c>
    </row>
    <row r="63" spans="2:3" ht="15">
      <c r="B63" s="25" t="s">
        <v>116</v>
      </c>
      <c r="C63" s="67">
        <v>-1</v>
      </c>
    </row>
    <row r="64" spans="2:3" ht="15">
      <c r="B64" s="63"/>
      <c r="C64" s="22"/>
    </row>
    <row r="65" spans="2:3" ht="15">
      <c r="B65" s="63" t="s">
        <v>118</v>
      </c>
      <c r="C65" s="22">
        <f>SUM(C56:C63)</f>
        <v>19450</v>
      </c>
    </row>
    <row r="66" spans="2:3" ht="15">
      <c r="B66" s="63" t="s">
        <v>119</v>
      </c>
      <c r="C66" s="22">
        <v>2228</v>
      </c>
    </row>
    <row r="67" spans="2:3" ht="15">
      <c r="B67" s="63" t="s">
        <v>51</v>
      </c>
      <c r="C67" s="22">
        <v>-8917</v>
      </c>
    </row>
    <row r="68" spans="2:3" ht="15">
      <c r="B68" s="63" t="s">
        <v>52</v>
      </c>
      <c r="C68" s="22">
        <v>269</v>
      </c>
    </row>
    <row r="69" spans="1:3" ht="15">
      <c r="A69" s="63"/>
      <c r="B69" s="63"/>
      <c r="C69" s="67"/>
    </row>
    <row r="70" spans="1:3" ht="15.75">
      <c r="A70" s="63"/>
      <c r="B70" s="64" t="s">
        <v>120</v>
      </c>
      <c r="C70" s="70">
        <f>SUM(C65:C69)</f>
        <v>13030</v>
      </c>
    </row>
    <row r="71" spans="1:3" ht="15">
      <c r="A71" s="63"/>
      <c r="B71" s="63" t="s">
        <v>121</v>
      </c>
      <c r="C71" s="70">
        <v>-165</v>
      </c>
    </row>
    <row r="72" spans="1:3" ht="15">
      <c r="A72" s="63"/>
      <c r="B72" s="63" t="s">
        <v>53</v>
      </c>
      <c r="C72" s="70">
        <v>-5298</v>
      </c>
    </row>
    <row r="73" spans="1:3" ht="15">
      <c r="A73" s="63"/>
      <c r="B73" s="63"/>
      <c r="C73" s="22"/>
    </row>
    <row r="74" spans="1:3" ht="15.75">
      <c r="A74" s="63"/>
      <c r="B74" s="64" t="s">
        <v>122</v>
      </c>
      <c r="C74" s="75">
        <f>SUM(C70:C73)</f>
        <v>7567</v>
      </c>
    </row>
    <row r="75" spans="1:3" ht="15.75">
      <c r="A75" s="63"/>
      <c r="B75" s="64"/>
      <c r="C75" s="22"/>
    </row>
    <row r="76" spans="2:3" ht="15.75">
      <c r="B76" s="64" t="s">
        <v>123</v>
      </c>
      <c r="C76" s="22"/>
    </row>
    <row r="77" spans="2:3" ht="15">
      <c r="B77" s="63" t="s">
        <v>124</v>
      </c>
      <c r="C77" s="22">
        <v>11475</v>
      </c>
    </row>
    <row r="78" spans="2:3" ht="15">
      <c r="B78" s="63" t="s">
        <v>125</v>
      </c>
      <c r="C78" s="22">
        <v>1</v>
      </c>
    </row>
    <row r="79" spans="2:3" ht="15">
      <c r="B79" s="63" t="s">
        <v>126</v>
      </c>
      <c r="C79" s="22">
        <v>-1563</v>
      </c>
    </row>
    <row r="80" spans="2:3" ht="15.75">
      <c r="B80" s="64" t="s">
        <v>127</v>
      </c>
      <c r="C80" s="75">
        <f>SUM(C77:C79)</f>
        <v>9913</v>
      </c>
    </row>
    <row r="81" spans="2:3" ht="15">
      <c r="B81" s="63"/>
      <c r="C81" s="22"/>
    </row>
    <row r="82" spans="2:3" ht="15">
      <c r="B82" s="63"/>
      <c r="C82" s="22"/>
    </row>
    <row r="83" spans="2:3" ht="15.75">
      <c r="B83" s="64" t="s">
        <v>133</v>
      </c>
      <c r="C83" s="22"/>
    </row>
    <row r="84" spans="2:3" ht="15">
      <c r="B84" s="25" t="s">
        <v>186</v>
      </c>
      <c r="C84" s="22">
        <v>-6736</v>
      </c>
    </row>
    <row r="85" spans="2:3" ht="15">
      <c r="B85" s="25" t="s">
        <v>128</v>
      </c>
      <c r="C85" s="22">
        <v>-17</v>
      </c>
    </row>
    <row r="86" ht="15">
      <c r="C86" s="22"/>
    </row>
    <row r="87" spans="2:3" ht="15.75">
      <c r="B87" s="64" t="s">
        <v>132</v>
      </c>
      <c r="C87" s="75">
        <f>SUM(C84:C86)</f>
        <v>-6753</v>
      </c>
    </row>
    <row r="88" ht="15">
      <c r="B88" s="63"/>
    </row>
    <row r="89" spans="1:3" ht="15.75">
      <c r="A89" s="63"/>
      <c r="B89" s="64" t="s">
        <v>129</v>
      </c>
      <c r="C89" s="68">
        <f>C87+C80+C74</f>
        <v>10727</v>
      </c>
    </row>
    <row r="90" spans="1:3" ht="15">
      <c r="A90" s="63"/>
      <c r="B90" s="63"/>
      <c r="C90" s="22"/>
    </row>
    <row r="91" spans="1:3" ht="15.75">
      <c r="A91" s="63"/>
      <c r="B91" s="64" t="s">
        <v>130</v>
      </c>
      <c r="C91" s="22">
        <v>0</v>
      </c>
    </row>
    <row r="92" spans="1:3" ht="15">
      <c r="A92" s="63"/>
      <c r="B92" s="63"/>
      <c r="C92" s="22"/>
    </row>
    <row r="93" spans="1:3" ht="16.5" thickBot="1">
      <c r="A93" s="63"/>
      <c r="B93" s="64" t="s">
        <v>131</v>
      </c>
      <c r="C93" s="72">
        <f>SUM(C89:C92)</f>
        <v>10727</v>
      </c>
    </row>
    <row r="94" spans="1:3" ht="15.75">
      <c r="A94" s="63"/>
      <c r="B94" s="64"/>
      <c r="C94" s="22"/>
    </row>
    <row r="95" ht="15">
      <c r="C95" s="22"/>
    </row>
    <row r="96" spans="2:3" ht="15.75">
      <c r="B96" s="64" t="s">
        <v>34</v>
      </c>
      <c r="C96" s="63"/>
    </row>
    <row r="97" spans="2:3" ht="15">
      <c r="B97" s="63" t="s">
        <v>35</v>
      </c>
      <c r="C97" s="63"/>
    </row>
    <row r="98" spans="2:3" ht="15">
      <c r="B98" s="63" t="s">
        <v>136</v>
      </c>
      <c r="C98" s="22">
        <v>7711</v>
      </c>
    </row>
    <row r="99" spans="2:3" ht="15">
      <c r="B99" s="63" t="s">
        <v>28</v>
      </c>
      <c r="C99" s="22">
        <v>3016</v>
      </c>
    </row>
    <row r="100" spans="2:3" ht="15">
      <c r="B100" s="63"/>
      <c r="C100" s="63"/>
    </row>
    <row r="101" spans="2:3" ht="15.75" thickBot="1">
      <c r="B101" s="63"/>
      <c r="C101" s="73">
        <f>SUM(C98:C99)</f>
        <v>10727</v>
      </c>
    </row>
    <row r="102" ht="15">
      <c r="B102" s="63"/>
    </row>
    <row r="104" ht="15">
      <c r="B104" s="25" t="s">
        <v>151</v>
      </c>
    </row>
    <row r="105" ht="15">
      <c r="B105" s="25" t="s">
        <v>152</v>
      </c>
    </row>
  </sheetData>
  <printOptions/>
  <pageMargins left="0.7875" right="0.7875" top="0.31" bottom="0.7875" header="0.34" footer="0.5"/>
  <pageSetup horizontalDpi="600" verticalDpi="600" orientation="portrait" paperSize="9" scale="71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Jamie</cp:lastModifiedBy>
  <cp:lastPrinted>2005-12-23T03:44:29Z</cp:lastPrinted>
  <dcterms:created xsi:type="dcterms:W3CDTF">2003-03-09T10:29:46Z</dcterms:created>
  <dcterms:modified xsi:type="dcterms:W3CDTF">2005-12-23T03:44:49Z</dcterms:modified>
  <cp:category/>
  <cp:version/>
  <cp:contentType/>
  <cp:contentStatus/>
  <cp:revision>1</cp:revision>
</cp:coreProperties>
</file>